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DieseArbeitsmappe"/>
  <mc:AlternateContent xmlns:mc="http://schemas.openxmlformats.org/markup-compatibility/2006">
    <mc:Choice Requires="x15">
      <x15ac:absPath xmlns:x15ac="http://schemas.microsoft.com/office/spreadsheetml/2010/11/ac" url="D:\BSVW\Nachwuchs\2024\Div.Reglemente\Abrechnung\"/>
    </mc:Choice>
  </mc:AlternateContent>
  <xr:revisionPtr revIDLastSave="0" documentId="8_{2C2D5482-A5F5-4F03-BCD2-EFF89370C198}" xr6:coauthVersionLast="47" xr6:coauthVersionMax="47" xr10:uidLastSave="{00000000-0000-0000-0000-000000000000}"/>
  <bookViews>
    <workbookView xWindow="-28920" yWindow="-120" windowWidth="29040" windowHeight="15720" tabRatio="835" xr2:uid="{00000000-000D-0000-FFFF-FFFF00000000}"/>
  </bookViews>
  <sheets>
    <sheet name="JK Stgw 90" sheetId="1" r:id="rId1"/>
    <sheet name="JK Stagw" sheetId="2" r:id="rId2"/>
    <sheet name="GK  Stgw 90 lg" sheetId="3" r:id="rId3"/>
    <sheet name="GK  Stagw lg" sheetId="4" r:id="rId4"/>
    <sheet name="AK  Stgw 90 lg " sheetId="5" r:id="rId5"/>
    <sheet name="AK  Stagw lg " sheetId="6" r:id="rId6"/>
    <sheet name="2-Stlg" sheetId="7" r:id="rId7"/>
    <sheet name="3-Stlg" sheetId="8" r:id="rId8"/>
    <sheet name="Berechnung Altersstufe" sheetId="9" r:id="rId9"/>
  </sheets>
  <definedNames>
    <definedName name="_xlnm.Print_Area" localSheetId="0">'JK Stgw 90'!$1:$1048576</definedName>
    <definedName name="_xlnm.Print_Titles" localSheetId="6">'2-Stlg'!$1:$6</definedName>
    <definedName name="_xlnm.Print_Titles" localSheetId="7">'3-Stlg'!$1:$6</definedName>
    <definedName name="_xlnm.Print_Titles" localSheetId="5">'AK  Stagw lg '!$1:$6</definedName>
    <definedName name="_xlnm.Print_Titles" localSheetId="4">'AK  Stgw 90 lg '!$1:$6</definedName>
    <definedName name="_xlnm.Print_Titles" localSheetId="3">'GK  Stagw lg'!$1:$6</definedName>
    <definedName name="_xlnm.Print_Titles" localSheetId="2">'GK  Stgw 90 lg'!$1:$6</definedName>
    <definedName name="Z_A032CA01_66E4_11D9_94ED_A954E2D94A3F_.wvu.PrintArea" localSheetId="0" hidden="1">'JK Stgw 90'!$1:$1048576</definedName>
    <definedName name="Z_A032CA01_66E4_11D9_94ED_A954E2D94A3F_.wvu.PrintTitles" localSheetId="6" hidden="1">'2-Stlg'!$1:$6</definedName>
    <definedName name="Z_A032CA01_66E4_11D9_94ED_A954E2D94A3F_.wvu.PrintTitles" localSheetId="7" hidden="1">'3-Stlg'!$1:$6</definedName>
    <definedName name="Z_A032CA01_66E4_11D9_94ED_A954E2D94A3F_.wvu.PrintTitles" localSheetId="5" hidden="1">'AK  Stagw lg '!$1:$6</definedName>
    <definedName name="Z_A032CA01_66E4_11D9_94ED_A954E2D94A3F_.wvu.PrintTitles" localSheetId="4" hidden="1">'AK  Stgw 90 lg '!$1:$6</definedName>
    <definedName name="Z_A032CA01_66E4_11D9_94ED_A954E2D94A3F_.wvu.PrintTitles" localSheetId="3" hidden="1">'GK  Stagw lg'!$1:$6</definedName>
    <definedName name="Z_A032CA01_66E4_11D9_94ED_A954E2D94A3F_.wvu.PrintTitles" localSheetId="2" hidden="1">'GK  Stgw 90 lg'!$1:$6</definedName>
  </definedNames>
  <calcPr calcId="191029"/>
  <customWorkbookViews>
    <customWorkbookView name="Harald Hediger. - Persönliche Ansicht" guid="{A032CA01-66E4-11D9-94ED-A954E2D94A3F}" mergeInterval="0" personalView="1" maximized="1" xWindow="-20" yWindow="12" windowWidth="781" windowHeight="362" tabRatio="835" activeSheetId="2"/>
  </customWorkbookViews>
</workbook>
</file>

<file path=xl/calcChain.xml><?xml version="1.0" encoding="utf-8"?>
<calcChain xmlns="http://schemas.openxmlformats.org/spreadsheetml/2006/main">
  <c r="AE32" i="2" l="1"/>
  <c r="AA32" i="2"/>
  <c r="W32" i="2"/>
  <c r="S32" i="2"/>
  <c r="O32" i="2"/>
  <c r="J32" i="2"/>
  <c r="AD3" i="2"/>
  <c r="Z3" i="1"/>
  <c r="T12" i="1"/>
  <c r="T13" i="1"/>
  <c r="T14" i="1"/>
  <c r="T15" i="1"/>
  <c r="T16" i="1"/>
  <c r="T17" i="1"/>
  <c r="T31" i="1" s="1"/>
  <c r="T33" i="1" s="1"/>
  <c r="T18" i="1"/>
  <c r="T19" i="1"/>
  <c r="T20" i="1"/>
  <c r="T21" i="1"/>
  <c r="T22" i="1"/>
  <c r="I8" i="3"/>
  <c r="K8" i="3"/>
  <c r="I9" i="3"/>
  <c r="K9" i="3"/>
  <c r="L9" i="3" s="1"/>
  <c r="I10" i="3"/>
  <c r="K10" i="3"/>
  <c r="I11" i="3"/>
  <c r="K11" i="3"/>
  <c r="I12" i="3"/>
  <c r="K12" i="3"/>
  <c r="L12" i="3"/>
  <c r="I13" i="3"/>
  <c r="K13" i="3"/>
  <c r="I14" i="3"/>
  <c r="K14" i="3"/>
  <c r="L14" i="3" s="1"/>
  <c r="I15" i="3"/>
  <c r="K15" i="3"/>
  <c r="I16" i="3"/>
  <c r="K16" i="3"/>
  <c r="I17" i="3"/>
  <c r="K17" i="3"/>
  <c r="L17" i="3"/>
  <c r="I18" i="3"/>
  <c r="K18" i="3"/>
  <c r="I19" i="3"/>
  <c r="K19" i="3"/>
  <c r="I20" i="3"/>
  <c r="K20" i="3"/>
  <c r="L20" i="3"/>
  <c r="I21" i="3"/>
  <c r="K21" i="3"/>
  <c r="I22" i="3"/>
  <c r="K22" i="3"/>
  <c r="L22" i="3"/>
  <c r="I23" i="3"/>
  <c r="K23" i="3"/>
  <c r="I24" i="3"/>
  <c r="K24" i="3"/>
  <c r="I25" i="3"/>
  <c r="K25" i="3"/>
  <c r="L25" i="3"/>
  <c r="I26" i="3"/>
  <c r="K26" i="3"/>
  <c r="I27" i="3"/>
  <c r="K27" i="3"/>
  <c r="L27" i="3"/>
  <c r="I28" i="3"/>
  <c r="K28" i="3"/>
  <c r="L28" i="3"/>
  <c r="I29" i="3"/>
  <c r="K29" i="3"/>
  <c r="I30" i="3"/>
  <c r="K30" i="3"/>
  <c r="L30" i="3"/>
  <c r="I31" i="3"/>
  <c r="K31" i="3"/>
  <c r="I32" i="3"/>
  <c r="K32" i="3"/>
  <c r="I33" i="3"/>
  <c r="K33" i="3"/>
  <c r="L33" i="3"/>
  <c r="I34" i="3"/>
  <c r="K34" i="3"/>
  <c r="I35" i="3"/>
  <c r="K35" i="3"/>
  <c r="L35" i="3"/>
  <c r="I36" i="3"/>
  <c r="K36" i="3"/>
  <c r="L36" i="3"/>
  <c r="I37" i="3"/>
  <c r="K37" i="3"/>
  <c r="I38" i="3"/>
  <c r="K38" i="3"/>
  <c r="L38" i="3"/>
  <c r="I39" i="3"/>
  <c r="K39" i="3"/>
  <c r="I40" i="3"/>
  <c r="K40" i="3"/>
  <c r="I41" i="3"/>
  <c r="K41" i="3"/>
  <c r="L41" i="3"/>
  <c r="I42" i="3"/>
  <c r="K42" i="3"/>
  <c r="I43" i="3"/>
  <c r="K43" i="3"/>
  <c r="L43" i="3"/>
  <c r="I44" i="3"/>
  <c r="K44" i="3"/>
  <c r="L44" i="3"/>
  <c r="I45" i="3"/>
  <c r="K45" i="3"/>
  <c r="I46" i="3"/>
  <c r="K46" i="3"/>
  <c r="L46" i="3"/>
  <c r="I47" i="3"/>
  <c r="K47" i="3"/>
  <c r="I48" i="3"/>
  <c r="K48" i="3"/>
  <c r="I49" i="3"/>
  <c r="K49" i="3"/>
  <c r="L49" i="3"/>
  <c r="I50" i="3"/>
  <c r="K50" i="3"/>
  <c r="I51" i="3"/>
  <c r="K51" i="3"/>
  <c r="L51" i="3"/>
  <c r="I52" i="3"/>
  <c r="K52" i="3"/>
  <c r="L52" i="3"/>
  <c r="I53" i="3"/>
  <c r="K53" i="3"/>
  <c r="I54" i="3"/>
  <c r="K54" i="3"/>
  <c r="L54" i="3"/>
  <c r="I55" i="3"/>
  <c r="K55" i="3"/>
  <c r="I56" i="3"/>
  <c r="K56" i="3"/>
  <c r="I57" i="3"/>
  <c r="K57" i="3"/>
  <c r="L57" i="3"/>
  <c r="I58" i="3"/>
  <c r="K58" i="3"/>
  <c r="I59" i="3"/>
  <c r="K59" i="3"/>
  <c r="L59" i="3"/>
  <c r="I60" i="3"/>
  <c r="K60" i="3"/>
  <c r="L60" i="3"/>
  <c r="I61" i="3"/>
  <c r="K61" i="3"/>
  <c r="I62" i="3"/>
  <c r="K62" i="3"/>
  <c r="L62" i="3"/>
  <c r="I63" i="3"/>
  <c r="K63" i="3"/>
  <c r="I64" i="3"/>
  <c r="K64" i="3"/>
  <c r="I65" i="3"/>
  <c r="K65" i="3"/>
  <c r="L65" i="3"/>
  <c r="I66" i="3"/>
  <c r="K66" i="3"/>
  <c r="I67" i="3"/>
  <c r="K67" i="3"/>
  <c r="L67" i="3"/>
  <c r="I68" i="3"/>
  <c r="K68" i="3"/>
  <c r="L68" i="3"/>
  <c r="I69" i="3"/>
  <c r="K69" i="3"/>
  <c r="I70" i="3"/>
  <c r="K70" i="3"/>
  <c r="L70" i="3"/>
  <c r="I71" i="3"/>
  <c r="K71" i="3"/>
  <c r="I72" i="3"/>
  <c r="K72" i="3"/>
  <c r="I73" i="3"/>
  <c r="K73" i="3"/>
  <c r="L73" i="3"/>
  <c r="I74" i="3"/>
  <c r="K74" i="3"/>
  <c r="I75" i="3"/>
  <c r="K75" i="3"/>
  <c r="L75" i="3"/>
  <c r="I76" i="3"/>
  <c r="K76" i="3"/>
  <c r="L76" i="3"/>
  <c r="I77" i="3"/>
  <c r="K77" i="3"/>
  <c r="I78" i="3"/>
  <c r="K78" i="3"/>
  <c r="L78" i="3"/>
  <c r="I79" i="3"/>
  <c r="K79" i="3"/>
  <c r="I80" i="3"/>
  <c r="K80" i="3"/>
  <c r="I81" i="3"/>
  <c r="K81" i="3"/>
  <c r="L81" i="3"/>
  <c r="I82" i="3"/>
  <c r="K82" i="3"/>
  <c r="I83" i="3"/>
  <c r="K83" i="3"/>
  <c r="L83" i="3"/>
  <c r="I84" i="3"/>
  <c r="K84" i="3"/>
  <c r="L84" i="3"/>
  <c r="I85" i="3"/>
  <c r="K85" i="3"/>
  <c r="I86" i="3"/>
  <c r="K86" i="3"/>
  <c r="L86" i="3"/>
  <c r="I87" i="3"/>
  <c r="K87" i="3"/>
  <c r="I88" i="3"/>
  <c r="K88" i="3"/>
  <c r="I89" i="3"/>
  <c r="K89" i="3"/>
  <c r="L89" i="3"/>
  <c r="I90" i="3"/>
  <c r="K90" i="3"/>
  <c r="I91" i="3"/>
  <c r="K91" i="3"/>
  <c r="L91" i="3"/>
  <c r="I92" i="3"/>
  <c r="K92" i="3"/>
  <c r="L92" i="3"/>
  <c r="I93" i="3"/>
  <c r="K93" i="3"/>
  <c r="I94" i="3"/>
  <c r="K94" i="3"/>
  <c r="L94" i="3"/>
  <c r="I95" i="3"/>
  <c r="K95" i="3"/>
  <c r="I96" i="3"/>
  <c r="K96" i="3"/>
  <c r="I97" i="3"/>
  <c r="K97" i="3"/>
  <c r="L97" i="3"/>
  <c r="I98" i="3"/>
  <c r="K98" i="3"/>
  <c r="I99" i="3"/>
  <c r="K99" i="3"/>
  <c r="L99" i="3"/>
  <c r="I100" i="3"/>
  <c r="K100" i="3"/>
  <c r="L100" i="3"/>
  <c r="I101" i="3"/>
  <c r="K101" i="3"/>
  <c r="I102" i="3"/>
  <c r="K102" i="3"/>
  <c r="L102" i="3"/>
  <c r="I103" i="3"/>
  <c r="K103" i="3"/>
  <c r="I104" i="3"/>
  <c r="K104" i="3"/>
  <c r="I105" i="3"/>
  <c r="K105" i="3"/>
  <c r="L105" i="3"/>
  <c r="I106" i="3"/>
  <c r="K106" i="3"/>
  <c r="K8" i="5"/>
  <c r="L8" i="5" s="1"/>
  <c r="K9" i="5"/>
  <c r="L9" i="5" s="1"/>
  <c r="K10" i="5"/>
  <c r="L10" i="5"/>
  <c r="K11" i="5"/>
  <c r="L11" i="5" s="1"/>
  <c r="K12" i="5"/>
  <c r="L12" i="5" s="1"/>
  <c r="K13" i="5"/>
  <c r="L13" i="5" s="1"/>
  <c r="K14" i="5"/>
  <c r="L14" i="5"/>
  <c r="K15" i="5"/>
  <c r="L15" i="5" s="1"/>
  <c r="K17" i="5"/>
  <c r="L17" i="5" s="1"/>
  <c r="K18" i="5"/>
  <c r="L18" i="5"/>
  <c r="K19" i="5"/>
  <c r="L19" i="5" s="1"/>
  <c r="K20" i="5"/>
  <c r="L20" i="5" s="1"/>
  <c r="K21" i="5"/>
  <c r="L21" i="5" s="1"/>
  <c r="K22" i="5"/>
  <c r="L22" i="5"/>
  <c r="K23" i="5"/>
  <c r="L23" i="5" s="1"/>
  <c r="K24" i="5"/>
  <c r="L24" i="5" s="1"/>
  <c r="K25" i="5"/>
  <c r="L25" i="5" s="1"/>
  <c r="K26" i="5"/>
  <c r="L26" i="5"/>
  <c r="K27" i="5"/>
  <c r="L27" i="5" s="1"/>
  <c r="K28" i="5"/>
  <c r="L28" i="5" s="1"/>
  <c r="K29" i="5"/>
  <c r="L29" i="5" s="1"/>
  <c r="K30" i="5"/>
  <c r="L30" i="5"/>
  <c r="K31" i="5"/>
  <c r="L31" i="5" s="1"/>
  <c r="K32" i="5"/>
  <c r="L32" i="5" s="1"/>
  <c r="K33" i="5"/>
  <c r="L33" i="5" s="1"/>
  <c r="K34" i="5"/>
  <c r="L34" i="5"/>
  <c r="K35" i="5"/>
  <c r="L35" i="5" s="1"/>
  <c r="K36" i="5"/>
  <c r="L36" i="5" s="1"/>
  <c r="K37" i="5"/>
  <c r="L37" i="5" s="1"/>
  <c r="K38" i="5"/>
  <c r="L38" i="5"/>
  <c r="K39" i="5"/>
  <c r="L39" i="5" s="1"/>
  <c r="K40" i="5"/>
  <c r="L40" i="5" s="1"/>
  <c r="K41" i="5"/>
  <c r="L41" i="5" s="1"/>
  <c r="K42" i="5"/>
  <c r="L42" i="5"/>
  <c r="K43" i="5"/>
  <c r="L43" i="5" s="1"/>
  <c r="K44" i="5"/>
  <c r="L44" i="5" s="1"/>
  <c r="K45" i="5"/>
  <c r="L45" i="5" s="1"/>
  <c r="K46" i="5"/>
  <c r="L46" i="5"/>
  <c r="K47" i="5"/>
  <c r="L47" i="5" s="1"/>
  <c r="K48" i="5"/>
  <c r="L48" i="5" s="1"/>
  <c r="K49" i="5"/>
  <c r="L49" i="5" s="1"/>
  <c r="K50" i="5"/>
  <c r="L50" i="5"/>
  <c r="K51" i="5"/>
  <c r="L51" i="5" s="1"/>
  <c r="K52" i="5"/>
  <c r="L52" i="5" s="1"/>
  <c r="K53" i="5"/>
  <c r="L53" i="5" s="1"/>
  <c r="K54" i="5"/>
  <c r="L54" i="5"/>
  <c r="K55" i="5"/>
  <c r="L55" i="5" s="1"/>
  <c r="K56" i="5"/>
  <c r="L56" i="5" s="1"/>
  <c r="K57" i="5"/>
  <c r="L57" i="5" s="1"/>
  <c r="K58" i="5"/>
  <c r="L58" i="5"/>
  <c r="K59" i="5"/>
  <c r="L59" i="5" s="1"/>
  <c r="K60" i="5"/>
  <c r="L60" i="5" s="1"/>
  <c r="K61" i="5"/>
  <c r="L61" i="5" s="1"/>
  <c r="K62" i="5"/>
  <c r="L62" i="5"/>
  <c r="K63" i="5"/>
  <c r="L63" i="5" s="1"/>
  <c r="K64" i="5"/>
  <c r="L64" i="5" s="1"/>
  <c r="K65" i="5"/>
  <c r="L65" i="5" s="1"/>
  <c r="K66" i="5"/>
  <c r="L66" i="5"/>
  <c r="K67" i="5"/>
  <c r="L67" i="5" s="1"/>
  <c r="K68" i="5"/>
  <c r="L68" i="5" s="1"/>
  <c r="K69" i="5"/>
  <c r="L69" i="5" s="1"/>
  <c r="K70" i="5"/>
  <c r="L70" i="5"/>
  <c r="K71" i="5"/>
  <c r="L71" i="5" s="1"/>
  <c r="K72" i="5"/>
  <c r="L72" i="5" s="1"/>
  <c r="K73" i="5"/>
  <c r="L73" i="5" s="1"/>
  <c r="K74" i="5"/>
  <c r="L74" i="5"/>
  <c r="K75" i="5"/>
  <c r="L75" i="5" s="1"/>
  <c r="K76" i="5"/>
  <c r="L76" i="5" s="1"/>
  <c r="K77" i="5"/>
  <c r="L77" i="5" s="1"/>
  <c r="K78" i="5"/>
  <c r="L78" i="5"/>
  <c r="K79" i="5"/>
  <c r="L79" i="5" s="1"/>
  <c r="K80" i="5"/>
  <c r="L80" i="5" s="1"/>
  <c r="K81" i="5"/>
  <c r="L81" i="5" s="1"/>
  <c r="K82" i="5"/>
  <c r="L82" i="5"/>
  <c r="K83" i="5"/>
  <c r="L83" i="5" s="1"/>
  <c r="K84" i="5"/>
  <c r="L84" i="5" s="1"/>
  <c r="K85" i="5"/>
  <c r="L85" i="5" s="1"/>
  <c r="K86" i="5"/>
  <c r="L86" i="5"/>
  <c r="K87" i="5"/>
  <c r="L87" i="5" s="1"/>
  <c r="K88" i="5"/>
  <c r="L88" i="5" s="1"/>
  <c r="K89" i="5"/>
  <c r="L89" i="5" s="1"/>
  <c r="K90" i="5"/>
  <c r="L90" i="5"/>
  <c r="K91" i="5"/>
  <c r="L91" i="5" s="1"/>
  <c r="K92" i="5"/>
  <c r="L92" i="5" s="1"/>
  <c r="K93" i="5"/>
  <c r="L93" i="5" s="1"/>
  <c r="K94" i="5"/>
  <c r="L94" i="5"/>
  <c r="K95" i="5"/>
  <c r="L95" i="5" s="1"/>
  <c r="K96" i="5"/>
  <c r="L96" i="5" s="1"/>
  <c r="K97" i="5"/>
  <c r="L97" i="5" s="1"/>
  <c r="K98" i="5"/>
  <c r="L98" i="5"/>
  <c r="K99" i="5"/>
  <c r="L99" i="5" s="1"/>
  <c r="K100" i="5"/>
  <c r="L100" i="5" s="1"/>
  <c r="K101" i="5"/>
  <c r="L101" i="5" s="1"/>
  <c r="K102" i="5"/>
  <c r="L102" i="5"/>
  <c r="K103" i="5"/>
  <c r="L103" i="5" s="1"/>
  <c r="K104" i="5"/>
  <c r="L104" i="5" s="1"/>
  <c r="K105" i="5"/>
  <c r="L105" i="5" s="1"/>
  <c r="K106" i="5"/>
  <c r="L106" i="5"/>
  <c r="K8" i="8"/>
  <c r="L8" i="8" s="1"/>
  <c r="K9" i="8"/>
  <c r="L9" i="8" s="1"/>
  <c r="K10" i="8"/>
  <c r="L10" i="8" s="1"/>
  <c r="K11" i="8"/>
  <c r="L11" i="8" s="1"/>
  <c r="K12" i="8"/>
  <c r="L12" i="8" s="1"/>
  <c r="K13" i="8"/>
  <c r="L13" i="8" s="1"/>
  <c r="K14" i="8"/>
  <c r="L14" i="8" s="1"/>
  <c r="K15" i="8"/>
  <c r="L15" i="8" s="1"/>
  <c r="K16" i="8"/>
  <c r="L16" i="8" s="1"/>
  <c r="K17" i="8"/>
  <c r="L17" i="8" s="1"/>
  <c r="K18" i="8"/>
  <c r="L18" i="8" s="1"/>
  <c r="K19" i="8"/>
  <c r="L19" i="8" s="1"/>
  <c r="K20" i="8"/>
  <c r="L20" i="8" s="1"/>
  <c r="K21" i="8"/>
  <c r="L21" i="8" s="1"/>
  <c r="K22" i="8"/>
  <c r="L22" i="8" s="1"/>
  <c r="K23" i="8"/>
  <c r="L23" i="8" s="1"/>
  <c r="K24" i="8"/>
  <c r="L24" i="8" s="1"/>
  <c r="K25" i="8"/>
  <c r="L25" i="8" s="1"/>
  <c r="K26" i="8"/>
  <c r="L26" i="8" s="1"/>
  <c r="K27" i="8"/>
  <c r="L27" i="8" s="1"/>
  <c r="K28" i="8"/>
  <c r="L28" i="8" s="1"/>
  <c r="K29" i="8"/>
  <c r="L29" i="8" s="1"/>
  <c r="K30" i="8"/>
  <c r="L30" i="8" s="1"/>
  <c r="K31" i="8"/>
  <c r="L31" i="8" s="1"/>
  <c r="K32" i="8"/>
  <c r="L32" i="8" s="1"/>
  <c r="K33" i="8"/>
  <c r="L33" i="8" s="1"/>
  <c r="K34" i="8"/>
  <c r="L34" i="8" s="1"/>
  <c r="K35" i="8"/>
  <c r="L35" i="8" s="1"/>
  <c r="K36" i="8"/>
  <c r="L36" i="8" s="1"/>
  <c r="K37" i="8"/>
  <c r="L37" i="8" s="1"/>
  <c r="K38" i="8"/>
  <c r="L38" i="8" s="1"/>
  <c r="K39" i="8"/>
  <c r="L39" i="8" s="1"/>
  <c r="K40" i="8"/>
  <c r="L40" i="8" s="1"/>
  <c r="K41" i="8"/>
  <c r="L41" i="8" s="1"/>
  <c r="K42" i="8"/>
  <c r="L42" i="8" s="1"/>
  <c r="K43" i="8"/>
  <c r="L43" i="8" s="1"/>
  <c r="K44" i="8"/>
  <c r="L44" i="8" s="1"/>
  <c r="K45" i="8"/>
  <c r="L45" i="8" s="1"/>
  <c r="K46" i="8"/>
  <c r="L46" i="8" s="1"/>
  <c r="K47" i="8"/>
  <c r="L47" i="8" s="1"/>
  <c r="K48" i="8"/>
  <c r="L48" i="8" s="1"/>
  <c r="K49" i="8"/>
  <c r="L49" i="8" s="1"/>
  <c r="K50" i="8"/>
  <c r="L50" i="8" s="1"/>
  <c r="K51" i="8"/>
  <c r="L51" i="8" s="1"/>
  <c r="K52" i="8"/>
  <c r="L52" i="8" s="1"/>
  <c r="K53" i="8"/>
  <c r="L53" i="8" s="1"/>
  <c r="K54" i="8"/>
  <c r="L54" i="8" s="1"/>
  <c r="K55" i="8"/>
  <c r="L55" i="8" s="1"/>
  <c r="K56" i="8"/>
  <c r="L56" i="8" s="1"/>
  <c r="K8" i="7"/>
  <c r="L8" i="7" s="1"/>
  <c r="K9" i="7"/>
  <c r="L9" i="7" s="1"/>
  <c r="K10" i="7"/>
  <c r="L10" i="7" s="1"/>
  <c r="K11" i="7"/>
  <c r="L11" i="7"/>
  <c r="K12" i="7"/>
  <c r="L12" i="7"/>
  <c r="K13" i="7"/>
  <c r="L13" i="7" s="1"/>
  <c r="K14" i="7"/>
  <c r="L14" i="7"/>
  <c r="K15" i="7"/>
  <c r="L15" i="7"/>
  <c r="K16" i="7"/>
  <c r="L16" i="7"/>
  <c r="K17" i="7"/>
  <c r="L17" i="7" s="1"/>
  <c r="K18" i="7"/>
  <c r="L18" i="7"/>
  <c r="K19" i="7"/>
  <c r="L19" i="7"/>
  <c r="K20" i="7"/>
  <c r="L20" i="7"/>
  <c r="K21" i="7"/>
  <c r="L21" i="7" s="1"/>
  <c r="K22" i="7"/>
  <c r="L22" i="7"/>
  <c r="K23" i="7"/>
  <c r="L23" i="7"/>
  <c r="K24" i="7"/>
  <c r="L24" i="7"/>
  <c r="K25" i="7"/>
  <c r="L25" i="7" s="1"/>
  <c r="K26" i="7"/>
  <c r="L26" i="7"/>
  <c r="K27" i="7"/>
  <c r="L27" i="7"/>
  <c r="K28" i="7"/>
  <c r="L28" i="7"/>
  <c r="K29" i="7"/>
  <c r="L29" i="7" s="1"/>
  <c r="K30" i="7"/>
  <c r="L30" i="7"/>
  <c r="K31" i="7"/>
  <c r="L31" i="7"/>
  <c r="K32" i="7"/>
  <c r="L32" i="7"/>
  <c r="K33" i="7"/>
  <c r="L33" i="7" s="1"/>
  <c r="K34" i="7"/>
  <c r="L34" i="7"/>
  <c r="K35" i="7"/>
  <c r="L35" i="7"/>
  <c r="K36" i="7"/>
  <c r="L36" i="7"/>
  <c r="K37" i="7"/>
  <c r="L37" i="7" s="1"/>
  <c r="K38" i="7"/>
  <c r="L38" i="7"/>
  <c r="K39" i="7"/>
  <c r="L39" i="7"/>
  <c r="K40" i="7"/>
  <c r="L40" i="7"/>
  <c r="K41" i="7"/>
  <c r="L41" i="7" s="1"/>
  <c r="K42" i="7"/>
  <c r="L42" i="7"/>
  <c r="K43" i="7"/>
  <c r="L43" i="7"/>
  <c r="K44" i="7"/>
  <c r="L44" i="7"/>
  <c r="K45" i="7"/>
  <c r="L45" i="7" s="1"/>
  <c r="K46" i="7"/>
  <c r="L46" i="7"/>
  <c r="K47" i="7"/>
  <c r="L47" i="7"/>
  <c r="K48" i="7"/>
  <c r="L48" i="7"/>
  <c r="K49" i="7"/>
  <c r="L49" i="7" s="1"/>
  <c r="K50" i="7"/>
  <c r="L50" i="7"/>
  <c r="K51" i="7"/>
  <c r="L51" i="7"/>
  <c r="K52" i="7"/>
  <c r="L52" i="7"/>
  <c r="K53" i="7"/>
  <c r="L53" i="7" s="1"/>
  <c r="K54" i="7"/>
  <c r="L54" i="7"/>
  <c r="K55" i="7"/>
  <c r="L55" i="7"/>
  <c r="K56" i="7"/>
  <c r="L56" i="7"/>
  <c r="K8" i="6"/>
  <c r="K9" i="6"/>
  <c r="K10" i="6"/>
  <c r="K11" i="6"/>
  <c r="K12" i="6"/>
  <c r="K13" i="6"/>
  <c r="K14" i="6"/>
  <c r="L14" i="6" s="1"/>
  <c r="K15" i="6"/>
  <c r="K16" i="6"/>
  <c r="K17" i="6"/>
  <c r="K18" i="6"/>
  <c r="K19" i="6"/>
  <c r="K20" i="6"/>
  <c r="K21" i="6"/>
  <c r="K22" i="6"/>
  <c r="L22" i="6" s="1"/>
  <c r="K23" i="6"/>
  <c r="K24" i="6"/>
  <c r="K25" i="6"/>
  <c r="K26" i="6"/>
  <c r="K27" i="6"/>
  <c r="K28" i="6"/>
  <c r="K29" i="6"/>
  <c r="K30" i="6"/>
  <c r="L30" i="6" s="1"/>
  <c r="K31" i="6"/>
  <c r="K32" i="6"/>
  <c r="K33" i="6"/>
  <c r="K34" i="6"/>
  <c r="K35" i="6"/>
  <c r="K36" i="6"/>
  <c r="K37" i="6"/>
  <c r="K38" i="6"/>
  <c r="L38" i="6" s="1"/>
  <c r="K39" i="6"/>
  <c r="K40" i="6"/>
  <c r="K41" i="6"/>
  <c r="K42" i="6"/>
  <c r="K43" i="6"/>
  <c r="K44" i="6"/>
  <c r="K45" i="6"/>
  <c r="K46" i="6"/>
  <c r="L46" i="6" s="1"/>
  <c r="K47" i="6"/>
  <c r="K48" i="6"/>
  <c r="K49" i="6"/>
  <c r="K50" i="6"/>
  <c r="K51" i="6"/>
  <c r="K52" i="6"/>
  <c r="K53" i="6"/>
  <c r="K54" i="6"/>
  <c r="L54" i="6" s="1"/>
  <c r="K55" i="6"/>
  <c r="K56" i="6"/>
  <c r="K57" i="6"/>
  <c r="K58" i="6"/>
  <c r="K59" i="6"/>
  <c r="K60" i="6"/>
  <c r="K61" i="6"/>
  <c r="K62" i="6"/>
  <c r="L62" i="6" s="1"/>
  <c r="K63" i="6"/>
  <c r="K64" i="6"/>
  <c r="K65" i="6"/>
  <c r="K66" i="6"/>
  <c r="K67" i="6"/>
  <c r="K68" i="6"/>
  <c r="K69" i="6"/>
  <c r="K70" i="6"/>
  <c r="L70" i="6" s="1"/>
  <c r="K71" i="6"/>
  <c r="K72" i="6"/>
  <c r="K73" i="6"/>
  <c r="K74" i="6"/>
  <c r="K75" i="6"/>
  <c r="K76" i="6"/>
  <c r="K77" i="6"/>
  <c r="K78" i="6"/>
  <c r="L78" i="6" s="1"/>
  <c r="K79" i="6"/>
  <c r="K80" i="6"/>
  <c r="K81" i="6"/>
  <c r="K82" i="6"/>
  <c r="K83" i="6"/>
  <c r="K84" i="6"/>
  <c r="K85" i="6"/>
  <c r="K86" i="6"/>
  <c r="L86" i="6" s="1"/>
  <c r="K87" i="6"/>
  <c r="K88" i="6"/>
  <c r="K89" i="6"/>
  <c r="K90" i="6"/>
  <c r="K91" i="6"/>
  <c r="K92" i="6"/>
  <c r="K93" i="6"/>
  <c r="K94" i="6"/>
  <c r="L94" i="6" s="1"/>
  <c r="K95" i="6"/>
  <c r="K96" i="6"/>
  <c r="K97" i="6"/>
  <c r="K98" i="6"/>
  <c r="K99" i="6"/>
  <c r="K100" i="6"/>
  <c r="K101" i="6"/>
  <c r="K102" i="6"/>
  <c r="L102" i="6" s="1"/>
  <c r="K103" i="6"/>
  <c r="K104" i="6"/>
  <c r="K105" i="6"/>
  <c r="K106" i="6"/>
  <c r="E26" i="5"/>
  <c r="L9" i="6"/>
  <c r="L10" i="6"/>
  <c r="L11" i="6"/>
  <c r="L12" i="6"/>
  <c r="L13" i="6"/>
  <c r="L15" i="6"/>
  <c r="L16" i="6"/>
  <c r="L17" i="6"/>
  <c r="L18" i="6"/>
  <c r="L19" i="6"/>
  <c r="L20" i="6"/>
  <c r="L21" i="6"/>
  <c r="L23" i="6"/>
  <c r="L24" i="6"/>
  <c r="L25" i="6"/>
  <c r="L26" i="6"/>
  <c r="L27" i="6"/>
  <c r="L28" i="6"/>
  <c r="L29" i="6"/>
  <c r="L31" i="6"/>
  <c r="L32" i="6"/>
  <c r="L33" i="6"/>
  <c r="L34" i="6"/>
  <c r="L35" i="6"/>
  <c r="L36" i="6"/>
  <c r="L39" i="6"/>
  <c r="L40" i="6"/>
  <c r="L41" i="6"/>
  <c r="L42" i="6"/>
  <c r="L43" i="6"/>
  <c r="L44" i="6"/>
  <c r="L45" i="6"/>
  <c r="L47" i="6"/>
  <c r="L48" i="6"/>
  <c r="L49" i="6"/>
  <c r="L50" i="6"/>
  <c r="L51" i="6"/>
  <c r="L52" i="6"/>
  <c r="L53" i="6"/>
  <c r="L55" i="6"/>
  <c r="L56" i="6"/>
  <c r="L57" i="6"/>
  <c r="L58" i="6"/>
  <c r="L59" i="6"/>
  <c r="L60" i="6"/>
  <c r="L61" i="6"/>
  <c r="L63" i="6"/>
  <c r="L64" i="6"/>
  <c r="L65" i="6"/>
  <c r="L66" i="6"/>
  <c r="L67" i="6"/>
  <c r="L68" i="6"/>
  <c r="L69" i="6"/>
  <c r="L71" i="6"/>
  <c r="L72" i="6"/>
  <c r="L73" i="6"/>
  <c r="L74" i="6"/>
  <c r="L75" i="6"/>
  <c r="L76" i="6"/>
  <c r="L77" i="6"/>
  <c r="L79" i="6"/>
  <c r="L80" i="6"/>
  <c r="L81" i="6"/>
  <c r="L82" i="6"/>
  <c r="L83" i="6"/>
  <c r="L84" i="6"/>
  <c r="L85" i="6"/>
  <c r="L87" i="6"/>
  <c r="L88" i="6"/>
  <c r="L89" i="6"/>
  <c r="L90" i="6"/>
  <c r="L91" i="6"/>
  <c r="L92" i="6"/>
  <c r="L93" i="6"/>
  <c r="L95" i="6"/>
  <c r="L96" i="6"/>
  <c r="L97" i="6"/>
  <c r="L98" i="6"/>
  <c r="L99" i="6"/>
  <c r="L100" i="6"/>
  <c r="L101" i="6"/>
  <c r="L103" i="6"/>
  <c r="L104" i="6"/>
  <c r="L105" i="6"/>
  <c r="L106" i="6"/>
  <c r="E7" i="3"/>
  <c r="E8" i="3"/>
  <c r="E9" i="3"/>
  <c r="E10" i="3"/>
  <c r="E11" i="3"/>
  <c r="E9" i="6"/>
  <c r="E7" i="6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K7" i="8" s="1"/>
  <c r="L7" i="8" s="1"/>
  <c r="I7" i="8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K7" i="7" s="1"/>
  <c r="I7" i="6"/>
  <c r="K7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L37" i="6" s="1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8" i="6"/>
  <c r="I9" i="5"/>
  <c r="E9" i="5"/>
  <c r="I10" i="5"/>
  <c r="E10" i="5"/>
  <c r="I11" i="5"/>
  <c r="E11" i="5"/>
  <c r="I12" i="5"/>
  <c r="E12" i="5"/>
  <c r="I13" i="5"/>
  <c r="E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E8" i="5"/>
  <c r="I8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5" i="5"/>
  <c r="E24" i="5"/>
  <c r="E23" i="5"/>
  <c r="E22" i="5"/>
  <c r="E21" i="5"/>
  <c r="E20" i="5"/>
  <c r="E19" i="5"/>
  <c r="E18" i="5"/>
  <c r="E17" i="5"/>
  <c r="E16" i="5"/>
  <c r="K16" i="5" s="1"/>
  <c r="L16" i="5" s="1"/>
  <c r="E15" i="5"/>
  <c r="E14" i="5"/>
  <c r="E7" i="5"/>
  <c r="K7" i="5"/>
  <c r="I8" i="4"/>
  <c r="K8" i="4"/>
  <c r="I9" i="4"/>
  <c r="K9" i="4"/>
  <c r="L9" i="4" s="1"/>
  <c r="I10" i="4"/>
  <c r="K10" i="4"/>
  <c r="L10" i="4"/>
  <c r="I11" i="4"/>
  <c r="K11" i="4"/>
  <c r="I12" i="4"/>
  <c r="K12" i="4"/>
  <c r="I13" i="4"/>
  <c r="K13" i="4"/>
  <c r="L13" i="4" s="1"/>
  <c r="I14" i="4"/>
  <c r="K14" i="4"/>
  <c r="L14" i="4"/>
  <c r="I15" i="4"/>
  <c r="K15" i="4"/>
  <c r="L15" i="4" s="1"/>
  <c r="I16" i="4"/>
  <c r="K16" i="4"/>
  <c r="I17" i="4"/>
  <c r="K17" i="4"/>
  <c r="L17" i="4" s="1"/>
  <c r="I18" i="4"/>
  <c r="K18" i="4"/>
  <c r="L18" i="4"/>
  <c r="I19" i="4"/>
  <c r="K19" i="4"/>
  <c r="I20" i="4"/>
  <c r="K20" i="4"/>
  <c r="I21" i="4"/>
  <c r="K21" i="4"/>
  <c r="L21" i="4" s="1"/>
  <c r="I22" i="4"/>
  <c r="K22" i="4"/>
  <c r="L22" i="4" s="1"/>
  <c r="I23" i="4"/>
  <c r="K23" i="4"/>
  <c r="L23" i="4" s="1"/>
  <c r="I24" i="4"/>
  <c r="K24" i="4"/>
  <c r="I25" i="4"/>
  <c r="K25" i="4"/>
  <c r="L25" i="4" s="1"/>
  <c r="I26" i="4"/>
  <c r="K26" i="4"/>
  <c r="L26" i="4"/>
  <c r="I27" i="4"/>
  <c r="K27" i="4"/>
  <c r="I28" i="4"/>
  <c r="K28" i="4"/>
  <c r="I29" i="4"/>
  <c r="K29" i="4"/>
  <c r="L29" i="4" s="1"/>
  <c r="I30" i="4"/>
  <c r="K30" i="4"/>
  <c r="L30" i="4" s="1"/>
  <c r="I31" i="4"/>
  <c r="K31" i="4"/>
  <c r="L31" i="4" s="1"/>
  <c r="I32" i="4"/>
  <c r="K32" i="4"/>
  <c r="I33" i="4"/>
  <c r="K33" i="4"/>
  <c r="L33" i="4" s="1"/>
  <c r="I34" i="4"/>
  <c r="K34" i="4"/>
  <c r="L34" i="4"/>
  <c r="I35" i="4"/>
  <c r="K35" i="4"/>
  <c r="I36" i="4"/>
  <c r="K36" i="4"/>
  <c r="I37" i="4"/>
  <c r="K37" i="4"/>
  <c r="L37" i="4" s="1"/>
  <c r="I38" i="4"/>
  <c r="K38" i="4"/>
  <c r="L38" i="4" s="1"/>
  <c r="I39" i="4"/>
  <c r="K39" i="4"/>
  <c r="L39" i="4" s="1"/>
  <c r="I40" i="4"/>
  <c r="K40" i="4"/>
  <c r="I41" i="4"/>
  <c r="K41" i="4"/>
  <c r="L41" i="4" s="1"/>
  <c r="I42" i="4"/>
  <c r="K42" i="4"/>
  <c r="L42" i="4" s="1"/>
  <c r="I43" i="4"/>
  <c r="K43" i="4"/>
  <c r="I44" i="4"/>
  <c r="K44" i="4"/>
  <c r="I45" i="4"/>
  <c r="K45" i="4"/>
  <c r="L45" i="4" s="1"/>
  <c r="I46" i="4"/>
  <c r="K46" i="4"/>
  <c r="L46" i="4" s="1"/>
  <c r="I47" i="4"/>
  <c r="K47" i="4"/>
  <c r="L47" i="4"/>
  <c r="I48" i="4"/>
  <c r="K48" i="4"/>
  <c r="I49" i="4"/>
  <c r="K49" i="4"/>
  <c r="L49" i="4" s="1"/>
  <c r="I50" i="4"/>
  <c r="K50" i="4"/>
  <c r="L50" i="4" s="1"/>
  <c r="I51" i="4"/>
  <c r="K51" i="4"/>
  <c r="I52" i="4"/>
  <c r="K52" i="4"/>
  <c r="I53" i="4"/>
  <c r="K53" i="4"/>
  <c r="L53" i="4" s="1"/>
  <c r="I54" i="4"/>
  <c r="K54" i="4"/>
  <c r="L54" i="4"/>
  <c r="I55" i="4"/>
  <c r="K55" i="4"/>
  <c r="L55" i="4"/>
  <c r="I56" i="4"/>
  <c r="K56" i="4"/>
  <c r="I57" i="4"/>
  <c r="K57" i="4"/>
  <c r="L57" i="4" s="1"/>
  <c r="I58" i="4"/>
  <c r="K58" i="4"/>
  <c r="L58" i="4" s="1"/>
  <c r="I59" i="4"/>
  <c r="K59" i="4"/>
  <c r="I60" i="4"/>
  <c r="K60" i="4"/>
  <c r="I61" i="4"/>
  <c r="K61" i="4"/>
  <c r="L61" i="4" s="1"/>
  <c r="I62" i="4"/>
  <c r="K62" i="4"/>
  <c r="L62" i="4"/>
  <c r="I63" i="4"/>
  <c r="K63" i="4"/>
  <c r="L63" i="4"/>
  <c r="I64" i="4"/>
  <c r="K64" i="4"/>
  <c r="I65" i="4"/>
  <c r="K65" i="4"/>
  <c r="L65" i="4" s="1"/>
  <c r="I66" i="4"/>
  <c r="K66" i="4"/>
  <c r="L66" i="4" s="1"/>
  <c r="I67" i="4"/>
  <c r="K67" i="4"/>
  <c r="I68" i="4"/>
  <c r="K68" i="4"/>
  <c r="I69" i="4"/>
  <c r="K69" i="4"/>
  <c r="L69" i="4" s="1"/>
  <c r="I70" i="4"/>
  <c r="K70" i="4"/>
  <c r="L70" i="4"/>
  <c r="I71" i="4"/>
  <c r="K71" i="4"/>
  <c r="L71" i="4"/>
  <c r="I72" i="4"/>
  <c r="K72" i="4"/>
  <c r="I73" i="4"/>
  <c r="K73" i="4"/>
  <c r="L73" i="4" s="1"/>
  <c r="I74" i="4"/>
  <c r="K74" i="4"/>
  <c r="L74" i="4"/>
  <c r="I75" i="4"/>
  <c r="K75" i="4"/>
  <c r="I76" i="4"/>
  <c r="K76" i="4"/>
  <c r="I77" i="4"/>
  <c r="K77" i="4"/>
  <c r="L77" i="4" s="1"/>
  <c r="I78" i="4"/>
  <c r="K78" i="4"/>
  <c r="L78" i="4"/>
  <c r="I79" i="4"/>
  <c r="K79" i="4"/>
  <c r="L79" i="4" s="1"/>
  <c r="I80" i="4"/>
  <c r="K80" i="4"/>
  <c r="I81" i="4"/>
  <c r="K81" i="4"/>
  <c r="L81" i="4" s="1"/>
  <c r="I82" i="4"/>
  <c r="K82" i="4"/>
  <c r="L82" i="4"/>
  <c r="I83" i="4"/>
  <c r="K83" i="4"/>
  <c r="I84" i="4"/>
  <c r="K84" i="4"/>
  <c r="I85" i="4"/>
  <c r="K85" i="4"/>
  <c r="L85" i="4" s="1"/>
  <c r="I86" i="4"/>
  <c r="K86" i="4"/>
  <c r="L86" i="4" s="1"/>
  <c r="I87" i="4"/>
  <c r="K87" i="4"/>
  <c r="L87" i="4" s="1"/>
  <c r="I88" i="4"/>
  <c r="K88" i="4"/>
  <c r="I89" i="4"/>
  <c r="K89" i="4"/>
  <c r="L89" i="4" s="1"/>
  <c r="I90" i="4"/>
  <c r="K90" i="4"/>
  <c r="L90" i="4"/>
  <c r="I91" i="4"/>
  <c r="K91" i="4"/>
  <c r="I92" i="4"/>
  <c r="K92" i="4"/>
  <c r="I93" i="4"/>
  <c r="K93" i="4"/>
  <c r="L93" i="4" s="1"/>
  <c r="I94" i="4"/>
  <c r="K94" i="4"/>
  <c r="L94" i="4" s="1"/>
  <c r="I95" i="4"/>
  <c r="K95" i="4"/>
  <c r="L95" i="4" s="1"/>
  <c r="I96" i="4"/>
  <c r="K96" i="4"/>
  <c r="I97" i="4"/>
  <c r="K97" i="4"/>
  <c r="L97" i="4" s="1"/>
  <c r="I98" i="4"/>
  <c r="K98" i="4"/>
  <c r="L98" i="4"/>
  <c r="I99" i="4"/>
  <c r="K99" i="4"/>
  <c r="I100" i="4"/>
  <c r="K100" i="4"/>
  <c r="I101" i="4"/>
  <c r="K101" i="4"/>
  <c r="L101" i="4" s="1"/>
  <c r="I102" i="4"/>
  <c r="K102" i="4"/>
  <c r="L102" i="4" s="1"/>
  <c r="I103" i="4"/>
  <c r="K103" i="4"/>
  <c r="L103" i="4" s="1"/>
  <c r="I104" i="4"/>
  <c r="K104" i="4"/>
  <c r="I105" i="4"/>
  <c r="K105" i="4"/>
  <c r="L105" i="4" s="1"/>
  <c r="I106" i="4"/>
  <c r="K106" i="4"/>
  <c r="L106" i="4" s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7" i="4"/>
  <c r="K7" i="4" s="1"/>
  <c r="L7" i="4" s="1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K7" i="3"/>
  <c r="C8" i="9"/>
  <c r="D8" i="9" s="1"/>
  <c r="B9" i="9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56" i="7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7"/>
  <c r="I8" i="6"/>
  <c r="L8" i="6" s="1"/>
  <c r="I7" i="5"/>
  <c r="L7" i="5" s="1"/>
  <c r="I7" i="4"/>
  <c r="I7" i="3"/>
  <c r="M4" i="7"/>
  <c r="M4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M4" i="6"/>
  <c r="M4" i="5"/>
  <c r="M4" i="4"/>
  <c r="M4" i="3"/>
  <c r="E12" i="2"/>
  <c r="E31" i="2" s="1"/>
  <c r="E33" i="2" s="1"/>
  <c r="J12" i="2"/>
  <c r="J11" i="2"/>
  <c r="J31" i="2" s="1"/>
  <c r="J33" i="2" s="1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O12" i="2"/>
  <c r="S12" i="2"/>
  <c r="W12" i="2"/>
  <c r="W11" i="2"/>
  <c r="W31" i="2" s="1"/>
  <c r="W33" i="2" s="1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AA12" i="2"/>
  <c r="AA11" i="2"/>
  <c r="AA13" i="2"/>
  <c r="AA14" i="2"/>
  <c r="AA15" i="2"/>
  <c r="AA16" i="2"/>
  <c r="AA31" i="2" s="1"/>
  <c r="AA33" i="2" s="1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E12" i="2"/>
  <c r="E11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O11" i="2"/>
  <c r="O31" i="2" s="1"/>
  <c r="O33" i="2" s="1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S11" i="2"/>
  <c r="AE11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3" i="2" s="1"/>
  <c r="S13" i="2"/>
  <c r="S14" i="2"/>
  <c r="S31" i="2" s="1"/>
  <c r="S33" i="2" s="1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C31" i="2"/>
  <c r="C33" i="2"/>
  <c r="D31" i="2"/>
  <c r="D33" i="2" s="1"/>
  <c r="F31" i="2"/>
  <c r="F33" i="2"/>
  <c r="G31" i="2"/>
  <c r="G33" i="2" s="1"/>
  <c r="H31" i="2"/>
  <c r="I31" i="2"/>
  <c r="I33" i="2"/>
  <c r="K31" i="2"/>
  <c r="K33" i="2" s="1"/>
  <c r="L31" i="2"/>
  <c r="M31" i="2"/>
  <c r="M33" i="2" s="1"/>
  <c r="N31" i="2"/>
  <c r="N33" i="2"/>
  <c r="P31" i="2"/>
  <c r="P33" i="2" s="1"/>
  <c r="Q31" i="2"/>
  <c r="Q33" i="2"/>
  <c r="R31" i="2"/>
  <c r="R33" i="2" s="1"/>
  <c r="T31" i="2"/>
  <c r="T33" i="2"/>
  <c r="U31" i="2"/>
  <c r="U33" i="2" s="1"/>
  <c r="V31" i="2"/>
  <c r="V33" i="2"/>
  <c r="X31" i="2"/>
  <c r="X33" i="2" s="1"/>
  <c r="Y31" i="2"/>
  <c r="Y33" i="2"/>
  <c r="Z31" i="2"/>
  <c r="Z33" i="2"/>
  <c r="AB31" i="2"/>
  <c r="AB33" i="2" s="1"/>
  <c r="AC31" i="2"/>
  <c r="AC33" i="2" s="1"/>
  <c r="AD31" i="2"/>
  <c r="AD33" i="2"/>
  <c r="H33" i="2"/>
  <c r="L33" i="2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Q11" i="1"/>
  <c r="T11" i="1"/>
  <c r="W11" i="1"/>
  <c r="W31" i="1" s="1"/>
  <c r="W33" i="1" s="1"/>
  <c r="Z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W12" i="1"/>
  <c r="Z12" i="1"/>
  <c r="W13" i="1"/>
  <c r="Z13" i="1"/>
  <c r="T23" i="1"/>
  <c r="T24" i="1"/>
  <c r="T25" i="1"/>
  <c r="T26" i="1"/>
  <c r="T27" i="1"/>
  <c r="T28" i="1"/>
  <c r="T29" i="1"/>
  <c r="T30" i="1"/>
  <c r="W14" i="1"/>
  <c r="Z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C31" i="1"/>
  <c r="C33" i="1" s="1"/>
  <c r="D31" i="1"/>
  <c r="D33" i="1" s="1"/>
  <c r="F31" i="1"/>
  <c r="F33" i="1" s="1"/>
  <c r="G31" i="1"/>
  <c r="G33" i="1"/>
  <c r="H31" i="1"/>
  <c r="H33" i="1" s="1"/>
  <c r="I31" i="1"/>
  <c r="I33" i="1" s="1"/>
  <c r="K31" i="1"/>
  <c r="K33" i="1" s="1"/>
  <c r="L31" i="1"/>
  <c r="L33" i="1" s="1"/>
  <c r="M31" i="1"/>
  <c r="M33" i="1" s="1"/>
  <c r="O31" i="1"/>
  <c r="O33" i="1"/>
  <c r="P31" i="1"/>
  <c r="P33" i="1" s="1"/>
  <c r="R31" i="1"/>
  <c r="R33" i="1"/>
  <c r="S31" i="1"/>
  <c r="S33" i="1" s="1"/>
  <c r="U31" i="1"/>
  <c r="U33" i="1"/>
  <c r="V31" i="1"/>
  <c r="V33" i="1" s="1"/>
  <c r="X31" i="1"/>
  <c r="X33" i="1" s="1"/>
  <c r="Y31" i="1"/>
  <c r="Y33" i="1" s="1"/>
  <c r="L104" i="4" l="1"/>
  <c r="L100" i="4"/>
  <c r="L96" i="4"/>
  <c r="L92" i="4"/>
  <c r="L84" i="4"/>
  <c r="L83" i="4"/>
  <c r="L76" i="4"/>
  <c r="L75" i="4"/>
  <c r="L67" i="4"/>
  <c r="L56" i="4"/>
  <c r="L48" i="4"/>
  <c r="L40" i="4"/>
  <c r="L36" i="4"/>
  <c r="L32" i="4"/>
  <c r="L28" i="4"/>
  <c r="L20" i="4"/>
  <c r="L19" i="4"/>
  <c r="L12" i="4"/>
  <c r="L11" i="4"/>
  <c r="L106" i="3"/>
  <c r="L104" i="3"/>
  <c r="L103" i="3"/>
  <c r="L101" i="3"/>
  <c r="L98" i="3"/>
  <c r="L96" i="3"/>
  <c r="L95" i="3"/>
  <c r="L93" i="3"/>
  <c r="L90" i="3"/>
  <c r="L88" i="3"/>
  <c r="L87" i="3"/>
  <c r="L85" i="3"/>
  <c r="L82" i="3"/>
  <c r="L80" i="3"/>
  <c r="L79" i="3"/>
  <c r="L77" i="3"/>
  <c r="L74" i="3"/>
  <c r="L72" i="3"/>
  <c r="L71" i="3"/>
  <c r="L69" i="3"/>
  <c r="L66" i="3"/>
  <c r="L64" i="3"/>
  <c r="L63" i="3"/>
  <c r="L61" i="3"/>
  <c r="L58" i="3"/>
  <c r="L56" i="3"/>
  <c r="L55" i="3"/>
  <c r="L53" i="3"/>
  <c r="L50" i="3"/>
  <c r="L48" i="3"/>
  <c r="L47" i="3"/>
  <c r="L45" i="3"/>
  <c r="L42" i="3"/>
  <c r="L40" i="3"/>
  <c r="L39" i="3"/>
  <c r="L37" i="3"/>
  <c r="L34" i="3"/>
  <c r="L32" i="3"/>
  <c r="L31" i="3"/>
  <c r="L29" i="3"/>
  <c r="L26" i="3"/>
  <c r="L24" i="3"/>
  <c r="L23" i="3"/>
  <c r="L21" i="3"/>
  <c r="L19" i="3"/>
  <c r="L18" i="3"/>
  <c r="L16" i="3"/>
  <c r="L15" i="3"/>
  <c r="L13" i="3"/>
  <c r="L11" i="3"/>
  <c r="Z31" i="1"/>
  <c r="Z33" i="1" s="1"/>
  <c r="Q31" i="1"/>
  <c r="Q33" i="1" s="1"/>
  <c r="N31" i="1"/>
  <c r="N33" i="1" s="1"/>
  <c r="J31" i="1"/>
  <c r="J33" i="1" s="1"/>
  <c r="E31" i="1"/>
  <c r="E33" i="1" s="1"/>
  <c r="L10" i="3"/>
  <c r="L8" i="3"/>
  <c r="L7" i="6"/>
  <c r="L88" i="4"/>
  <c r="L68" i="4"/>
  <c r="L51" i="4"/>
  <c r="L24" i="4"/>
  <c r="L91" i="4"/>
  <c r="L64" i="4"/>
  <c r="L44" i="4"/>
  <c r="L27" i="4"/>
  <c r="L80" i="4"/>
  <c r="L60" i="4"/>
  <c r="L43" i="4"/>
  <c r="L16" i="4"/>
  <c r="L7" i="3"/>
  <c r="L59" i="4"/>
  <c r="L99" i="4"/>
  <c r="L72" i="4"/>
  <c r="L52" i="4"/>
  <c r="L35" i="4"/>
  <c r="L8" i="4"/>
  <c r="L7" i="7"/>
  <c r="D9" i="9"/>
  <c r="E8" i="9"/>
  <c r="C9" i="9"/>
  <c r="F8" i="9" l="1"/>
  <c r="E9" i="9"/>
  <c r="F9" i="9" l="1"/>
  <c r="G8" i="9"/>
  <c r="H8" i="9" l="1"/>
  <c r="G9" i="9"/>
  <c r="H9" i="9" l="1"/>
  <c r="I8" i="9"/>
  <c r="I9" i="9" l="1"/>
  <c r="J8" i="9"/>
  <c r="K8" i="9" l="1"/>
  <c r="J9" i="9"/>
  <c r="L8" i="9" l="1"/>
  <c r="K9" i="9"/>
  <c r="L9" i="9" l="1"/>
  <c r="M8" i="9"/>
  <c r="M9" i="9" l="1"/>
  <c r="N8" i="9"/>
  <c r="O8" i="9" l="1"/>
  <c r="N9" i="9"/>
  <c r="P8" i="9" l="1"/>
  <c r="O9" i="9"/>
  <c r="P9" i="9" l="1"/>
  <c r="Q8" i="9"/>
  <c r="Q9" i="9" l="1"/>
  <c r="R8" i="9"/>
  <c r="S8" i="9" l="1"/>
  <c r="S9" i="9" s="1"/>
  <c r="R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Philippe Lüthy</author>
  </authors>
  <commentList>
    <comment ref="B4" authorId="0" shapeId="0" xr:uid="{00000000-0006-0000-0800-000001000000}">
      <text>
        <r>
          <rPr>
            <i/>
            <sz val="9"/>
            <color indexed="10"/>
            <rFont val="Arial"/>
            <family val="2"/>
          </rPr>
          <t>Jahrzahl eintippen und "Return-Taste" betätigen</t>
        </r>
      </text>
    </comment>
  </commentList>
</comments>
</file>

<file path=xl/sharedStrings.xml><?xml version="1.0" encoding="utf-8"?>
<sst xmlns="http://schemas.openxmlformats.org/spreadsheetml/2006/main" count="211" uniqueCount="72">
  <si>
    <t>Total</t>
  </si>
  <si>
    <t>davon M</t>
  </si>
  <si>
    <t>Teilnehmer</t>
  </si>
  <si>
    <t>Bundesprogramm</t>
  </si>
  <si>
    <t>schiessen</t>
  </si>
  <si>
    <t xml:space="preserve"> Total Vorjahr</t>
  </si>
  <si>
    <t xml:space="preserve"> Differenz</t>
  </si>
  <si>
    <t>Name</t>
  </si>
  <si>
    <t>Vorname</t>
  </si>
  <si>
    <t>Jhrg</t>
  </si>
  <si>
    <t>Sektion</t>
  </si>
  <si>
    <t>Mädchen</t>
  </si>
  <si>
    <t xml:space="preserve">   Auszeichnung </t>
  </si>
  <si>
    <t xml:space="preserve">   Feldschiessen</t>
  </si>
  <si>
    <t>Rang</t>
  </si>
  <si>
    <t>Ausz.</t>
  </si>
  <si>
    <t>JU Ausscheidungs-</t>
  </si>
  <si>
    <t>Kursabschluss-    schiessen</t>
  </si>
  <si>
    <t>Lektion 5</t>
  </si>
  <si>
    <t>Kursabschlusssch.</t>
  </si>
  <si>
    <t>Lektion 6</t>
  </si>
  <si>
    <t>Kategorie</t>
  </si>
  <si>
    <t xml:space="preserve">Anschlusskurs </t>
  </si>
  <si>
    <t xml:space="preserve">Grundkurs </t>
  </si>
  <si>
    <t>Kurs</t>
  </si>
  <si>
    <t xml:space="preserve"> Total</t>
  </si>
  <si>
    <t>300m Sturmgewehr 90</t>
  </si>
  <si>
    <t>Lektion 4</t>
  </si>
  <si>
    <t>Peter</t>
  </si>
  <si>
    <t>Musterverein</t>
  </si>
  <si>
    <t>Verein / Teilnehmer</t>
  </si>
  <si>
    <t xml:space="preserve">300m Standardgewehr </t>
  </si>
  <si>
    <t>Muster</t>
  </si>
  <si>
    <r>
      <t xml:space="preserve">ZÜRCHER SCHIESSSPORTVERBAND
</t>
    </r>
    <r>
      <rPr>
        <b/>
        <sz val="10"/>
        <rFont val="Arial"/>
        <family val="2"/>
      </rPr>
      <t>Abteilung Ausbildung , Ressort Jugendausbildung</t>
    </r>
  </si>
  <si>
    <r>
      <t xml:space="preserve">ZÜRCHER SCHIESSSPORTVERBAND
</t>
    </r>
    <r>
      <rPr>
        <b/>
        <sz val="10"/>
        <rFont val="Arial"/>
        <family val="2"/>
      </rPr>
      <t>Abteilung Ausbildung, Ressort Jugendausbildung</t>
    </r>
  </si>
  <si>
    <t>Rapport über die Jugendkurse</t>
  </si>
  <si>
    <t>JU+VE</t>
  </si>
  <si>
    <t>Ausscheidungssch.</t>
  </si>
  <si>
    <t>Letkion 16 st</t>
  </si>
  <si>
    <t>Lektion 16 kn</t>
  </si>
  <si>
    <t>Lektion 16 lg</t>
  </si>
  <si>
    <t>Letkion 16  lg</t>
  </si>
  <si>
    <t>Jg</t>
  </si>
  <si>
    <t>KAS</t>
  </si>
  <si>
    <t xml:space="preserve">   Ausz.</t>
  </si>
  <si>
    <t>U13</t>
  </si>
  <si>
    <t>U15</t>
  </si>
  <si>
    <t>U15/U17</t>
  </si>
  <si>
    <t>U19/U21</t>
  </si>
  <si>
    <t>U19</t>
  </si>
  <si>
    <t>U21</t>
  </si>
  <si>
    <t xml:space="preserve">Ausz. </t>
  </si>
  <si>
    <t>Gültig ab 1.1.2019</t>
  </si>
  <si>
    <t xml:space="preserve">Berechnung Altersstufe aus dem Altersjahr oder dem Jahrgang </t>
  </si>
  <si>
    <t>Stichtag - Final resp. letzter Schiesstag eines Wettkampfs</t>
  </si>
  <si>
    <t>Ausgabe 2016</t>
  </si>
  <si>
    <t>Wettkampf-
Jahr</t>
  </si>
  <si>
    <t>̶</t>
  </si>
  <si>
    <t>Junioren U10 - U21</t>
  </si>
  <si>
    <t>Altersstufen</t>
  </si>
  <si>
    <t>U10</t>
  </si>
  <si>
    <t>U17</t>
  </si>
  <si>
    <t>Elite</t>
  </si>
  <si>
    <t>Altersjahr</t>
  </si>
  <si>
    <t>Jahrgang</t>
  </si>
  <si>
    <t>Reto</t>
  </si>
  <si>
    <t>Colin</t>
  </si>
  <si>
    <t>Lina</t>
  </si>
  <si>
    <t xml:space="preserve">Bezirk / Verein: </t>
  </si>
  <si>
    <t xml:space="preserve">Bezirksjugendchef: </t>
  </si>
  <si>
    <t>Jugendleiter:</t>
  </si>
  <si>
    <t xml:space="preserve">Jahr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</si>
</sst>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6"/>
      <color indexed="40"/>
      <name val="Arial"/>
      <family val="2"/>
    </font>
    <font>
      <b/>
      <sz val="12"/>
      <color indexed="4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.5"/>
      <color rgb="FF9C6500"/>
      <name val="Frutiger 45 Light"/>
      <family val="2"/>
    </font>
    <font>
      <b/>
      <sz val="14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sz val="12"/>
      <color indexed="12"/>
      <name val="Arial"/>
      <family val="2"/>
    </font>
    <font>
      <b/>
      <sz val="16"/>
      <color indexed="9"/>
      <name val="Arial"/>
      <family val="2"/>
    </font>
    <font>
      <b/>
      <sz val="11"/>
      <color indexed="10"/>
      <name val="Arial"/>
      <family val="2"/>
    </font>
    <font>
      <b/>
      <i/>
      <sz val="9"/>
      <name val="Arial"/>
      <family val="2"/>
    </font>
    <font>
      <i/>
      <sz val="9"/>
      <color indexed="10"/>
      <name val="Arial"/>
      <family val="2"/>
    </font>
    <font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EB9C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0" fontId="14" fillId="4" borderId="0" applyNumberFormat="0" applyBorder="0" applyAlignment="0" applyProtection="0"/>
  </cellStyleXfs>
  <cellXfs count="15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textRotation="90"/>
    </xf>
    <xf numFmtId="0" fontId="3" fillId="0" borderId="0" xfId="0" applyFont="1"/>
    <xf numFmtId="0" fontId="2" fillId="2" borderId="3" xfId="0" applyFont="1" applyFill="1" applyBorder="1" applyAlignment="1">
      <alignment horizontal="center" textRotation="90"/>
    </xf>
    <xf numFmtId="0" fontId="2" fillId="2" borderId="4" xfId="0" applyFont="1" applyFill="1" applyBorder="1" applyAlignment="1">
      <alignment horizontal="center" textRotation="90"/>
    </xf>
    <xf numFmtId="0" fontId="4" fillId="0" borderId="0" xfId="0" applyFont="1" applyAlignment="1">
      <alignment horizontal="center" textRotation="90"/>
    </xf>
    <xf numFmtId="0" fontId="4" fillId="0" borderId="0" xfId="0" applyFont="1"/>
    <xf numFmtId="0" fontId="4" fillId="0" borderId="0" xfId="0" applyFont="1" applyAlignment="1">
      <alignment horizontal="center"/>
    </xf>
    <xf numFmtId="14" fontId="3" fillId="0" borderId="0" xfId="0" applyNumberFormat="1" applyFont="1"/>
    <xf numFmtId="0" fontId="2" fillId="0" borderId="0" xfId="0" applyFont="1" applyAlignment="1">
      <alignment horizontal="center" textRotation="90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vertical="justify" textRotation="90"/>
    </xf>
    <xf numFmtId="0" fontId="6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textRotation="90"/>
      <protection hidden="1"/>
    </xf>
    <xf numFmtId="0" fontId="2" fillId="2" borderId="0" xfId="0" applyFont="1" applyFill="1" applyAlignment="1" applyProtection="1">
      <alignment horizontal="center" textRotation="90"/>
      <protection hidden="1"/>
    </xf>
    <xf numFmtId="0" fontId="0" fillId="2" borderId="0" xfId="0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1" fillId="0" borderId="1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textRotation="90"/>
    </xf>
    <xf numFmtId="0" fontId="1" fillId="0" borderId="13" xfId="0" applyFont="1" applyBorder="1" applyAlignment="1">
      <alignment horizontal="center" textRotation="90"/>
    </xf>
    <xf numFmtId="0" fontId="1" fillId="0" borderId="14" xfId="0" applyFont="1" applyBorder="1" applyAlignment="1">
      <alignment horizontal="center" textRotation="90"/>
    </xf>
    <xf numFmtId="0" fontId="2" fillId="0" borderId="7" xfId="0" applyFont="1" applyBorder="1"/>
    <xf numFmtId="0" fontId="5" fillId="0" borderId="7" xfId="0" applyFont="1" applyBorder="1"/>
    <xf numFmtId="0" fontId="5" fillId="0" borderId="15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left"/>
    </xf>
    <xf numFmtId="0" fontId="5" fillId="2" borderId="18" xfId="0" applyFont="1" applyFill="1" applyBorder="1"/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6" fillId="0" borderId="0" xfId="0" applyFont="1"/>
    <xf numFmtId="0" fontId="4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0" fillId="2" borderId="0" xfId="0" applyFill="1"/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2" fillId="0" borderId="0" xfId="0" applyFont="1"/>
    <xf numFmtId="0" fontId="11" fillId="0" borderId="0" xfId="0" applyFont="1" applyAlignment="1">
      <alignment vertical="top" wrapText="1"/>
    </xf>
    <xf numFmtId="0" fontId="5" fillId="3" borderId="0" xfId="0" applyFont="1" applyFill="1" applyAlignment="1" applyProtection="1">
      <alignment horizontal="center"/>
      <protection hidden="1"/>
    </xf>
    <xf numFmtId="0" fontId="1" fillId="0" borderId="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5" fillId="0" borderId="3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0" borderId="16" xfId="0" applyFont="1" applyBorder="1" applyAlignment="1">
      <alignment horizontal="center" textRotation="90"/>
    </xf>
    <xf numFmtId="0" fontId="15" fillId="5" borderId="0" xfId="0" applyFont="1" applyFill="1" applyAlignment="1">
      <alignment horizontal="left" vertical="center"/>
    </xf>
    <xf numFmtId="0" fontId="16" fillId="5" borderId="0" xfId="0" applyFont="1" applyFill="1" applyAlignment="1">
      <alignment vertical="center"/>
    </xf>
    <xf numFmtId="0" fontId="17" fillId="5" borderId="0" xfId="0" applyFont="1" applyFill="1" applyAlignment="1">
      <alignment horizontal="right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9" fillId="6" borderId="0" xfId="0" applyFont="1" applyFill="1" applyAlignment="1" applyProtection="1">
      <alignment horizontal="center" vertical="center"/>
      <protection locked="0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8" fillId="0" borderId="37" xfId="0" applyFont="1" applyBorder="1" applyAlignment="1">
      <alignment vertical="center"/>
    </xf>
    <xf numFmtId="0" fontId="16" fillId="0" borderId="38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textRotation="90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 textRotation="90"/>
    </xf>
    <xf numFmtId="0" fontId="4" fillId="2" borderId="0" xfId="0" applyFont="1" applyFill="1" applyAlignment="1" applyProtection="1">
      <alignment horizontal="center" vertical="center" textRotation="90"/>
      <protection hidden="1"/>
    </xf>
    <xf numFmtId="0" fontId="2" fillId="2" borderId="0" xfId="0" applyFont="1" applyFill="1" applyAlignment="1" applyProtection="1">
      <alignment horizontal="center" vertical="center" textRotation="90"/>
      <protection hidden="1"/>
    </xf>
    <xf numFmtId="0" fontId="0" fillId="2" borderId="0" xfId="0" applyFill="1" applyAlignment="1">
      <alignment vertical="center"/>
    </xf>
    <xf numFmtId="0" fontId="6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hidden="1"/>
    </xf>
    <xf numFmtId="0" fontId="6" fillId="0" borderId="27" xfId="0" applyFont="1" applyBorder="1"/>
    <xf numFmtId="0" fontId="1" fillId="0" borderId="7" xfId="0" applyFont="1" applyBorder="1"/>
    <xf numFmtId="0" fontId="23" fillId="0" borderId="5" xfId="0" applyFont="1" applyBorder="1" applyAlignment="1">
      <alignment horizontal="center"/>
    </xf>
    <xf numFmtId="0" fontId="23" fillId="0" borderId="0" xfId="0" applyFont="1"/>
    <xf numFmtId="0" fontId="5" fillId="14" borderId="20" xfId="0" applyFont="1" applyFill="1" applyBorder="1" applyAlignment="1">
      <alignment horizontal="center"/>
    </xf>
    <xf numFmtId="0" fontId="5" fillId="14" borderId="4" xfId="0" applyFont="1" applyFill="1" applyBorder="1" applyAlignment="1">
      <alignment horizontal="center"/>
    </xf>
    <xf numFmtId="0" fontId="6" fillId="0" borderId="26" xfId="0" applyFont="1" applyBorder="1" applyAlignment="1">
      <alignment horizontal="left"/>
    </xf>
    <xf numFmtId="0" fontId="6" fillId="0" borderId="27" xfId="0" applyFont="1" applyBorder="1"/>
    <xf numFmtId="0" fontId="5" fillId="0" borderId="27" xfId="0" applyFont="1" applyBorder="1"/>
    <xf numFmtId="0" fontId="1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/>
    <xf numFmtId="0" fontId="1" fillId="0" borderId="16" xfId="0" applyFont="1" applyBorder="1" applyAlignment="1">
      <alignment horizontal="center"/>
    </xf>
    <xf numFmtId="0" fontId="16" fillId="13" borderId="36" xfId="0" applyFont="1" applyFill="1" applyBorder="1" applyAlignment="1">
      <alignment horizontal="center" vertical="center"/>
    </xf>
    <xf numFmtId="0" fontId="16" fillId="13" borderId="2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6" fillId="7" borderId="36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6" fillId="8" borderId="36" xfId="0" applyFont="1" applyFill="1" applyBorder="1" applyAlignment="1">
      <alignment horizontal="center" vertical="center"/>
    </xf>
    <xf numFmtId="0" fontId="16" fillId="8" borderId="26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6" fillId="9" borderId="36" xfId="0" applyFont="1" applyFill="1" applyBorder="1" applyAlignment="1">
      <alignment horizontal="center" vertical="center"/>
    </xf>
    <xf numFmtId="0" fontId="16" fillId="9" borderId="10" xfId="0" applyFont="1" applyFill="1" applyBorder="1" applyAlignment="1">
      <alignment horizontal="center" vertical="center"/>
    </xf>
    <xf numFmtId="0" fontId="16" fillId="10" borderId="36" xfId="0" applyFont="1" applyFill="1" applyBorder="1" applyAlignment="1">
      <alignment horizontal="center" vertical="center"/>
    </xf>
    <xf numFmtId="0" fontId="16" fillId="10" borderId="10" xfId="0" applyFont="1" applyFill="1" applyBorder="1" applyAlignment="1">
      <alignment horizontal="center" vertical="center"/>
    </xf>
    <xf numFmtId="0" fontId="16" fillId="11" borderId="36" xfId="0" applyFont="1" applyFill="1" applyBorder="1" applyAlignment="1">
      <alignment horizontal="center" vertical="center"/>
    </xf>
    <xf numFmtId="0" fontId="16" fillId="11" borderId="10" xfId="0" applyFont="1" applyFill="1" applyBorder="1" applyAlignment="1">
      <alignment horizontal="center" vertical="center"/>
    </xf>
    <xf numFmtId="0" fontId="16" fillId="12" borderId="36" xfId="0" applyFont="1" applyFill="1" applyBorder="1" applyAlignment="1">
      <alignment horizontal="center" vertical="center"/>
    </xf>
    <xf numFmtId="0" fontId="16" fillId="12" borderId="10" xfId="0" applyFont="1" applyFill="1" applyBorder="1" applyAlignment="1">
      <alignment horizontal="center" vertical="center"/>
    </xf>
  </cellXfs>
  <cellStyles count="2">
    <cellStyle name="Neutral" xfId="1" builtinId="28" hidde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38100</xdr:colOff>
      <xdr:row>0</xdr:row>
      <xdr:rowOff>0</xdr:rowOff>
    </xdr:from>
    <xdr:to>
      <xdr:col>25</xdr:col>
      <xdr:colOff>228600</xdr:colOff>
      <xdr:row>0</xdr:row>
      <xdr:rowOff>666750</xdr:rowOff>
    </xdr:to>
    <xdr:pic>
      <xdr:nvPicPr>
        <xdr:cNvPr id="16407" name="Picture 2" descr="signet_zhsv_rgb">
          <a:extLst>
            <a:ext uri="{FF2B5EF4-FFF2-40B4-BE49-F238E27FC236}">
              <a16:creationId xmlns:a16="http://schemas.microsoft.com/office/drawing/2014/main" id="{00000000-0008-0000-0000-000017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0"/>
          <a:ext cx="9048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28575</xdr:colOff>
      <xdr:row>0</xdr:row>
      <xdr:rowOff>9525</xdr:rowOff>
    </xdr:from>
    <xdr:to>
      <xdr:col>31</xdr:col>
      <xdr:colOff>0</xdr:colOff>
      <xdr:row>0</xdr:row>
      <xdr:rowOff>666750</xdr:rowOff>
    </xdr:to>
    <xdr:pic>
      <xdr:nvPicPr>
        <xdr:cNvPr id="17430" name="Picture 1" descr="signet_zhsv_rgb">
          <a:extLst>
            <a:ext uri="{FF2B5EF4-FFF2-40B4-BE49-F238E27FC236}">
              <a16:creationId xmlns:a16="http://schemas.microsoft.com/office/drawing/2014/main" id="{00000000-0008-0000-0100-000016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9525"/>
          <a:ext cx="1162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</xdr:row>
      <xdr:rowOff>45720</xdr:rowOff>
    </xdr:from>
    <xdr:to>
      <xdr:col>12</xdr:col>
      <xdr:colOff>0</xdr:colOff>
      <xdr:row>3</xdr:row>
      <xdr:rowOff>80118</xdr:rowOff>
    </xdr:to>
    <xdr:sp macro="" textlink="">
      <xdr:nvSpPr>
        <xdr:cNvPr id="3073" name="WordArt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60" y="213360"/>
          <a:ext cx="4290060" cy="3810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CH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66FF" mc:Ignorable="a14" a14:legacySpreadsheetColorIndex="48"/>
              </a:solidFill>
              <a:effectLst/>
              <a:latin typeface="Arial Black"/>
            </a:rPr>
            <a:t>Grundkurs Stgw 90 lg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</xdr:row>
      <xdr:rowOff>45720</xdr:rowOff>
    </xdr:from>
    <xdr:to>
      <xdr:col>12</xdr:col>
      <xdr:colOff>0</xdr:colOff>
      <xdr:row>3</xdr:row>
      <xdr:rowOff>80118</xdr:rowOff>
    </xdr:to>
    <xdr:sp macro="" textlink="">
      <xdr:nvSpPr>
        <xdr:cNvPr id="11265" name="WordArt 1">
          <a:extLst>
            <a:ext uri="{FF2B5EF4-FFF2-40B4-BE49-F238E27FC236}">
              <a16:creationId xmlns:a16="http://schemas.microsoft.com/office/drawing/2014/main" id="{00000000-0008-0000-0300-0000012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60" y="213360"/>
          <a:ext cx="4251960" cy="3810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CH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66FF" mc:Ignorable="a14" a14:legacySpreadsheetColorIndex="48"/>
              </a:solidFill>
              <a:effectLst/>
              <a:latin typeface="Arial Black"/>
            </a:rPr>
            <a:t>Grundkurs Stagw lg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</xdr:row>
      <xdr:rowOff>38100</xdr:rowOff>
    </xdr:from>
    <xdr:to>
      <xdr:col>11</xdr:col>
      <xdr:colOff>175260</xdr:colOff>
      <xdr:row>3</xdr:row>
      <xdr:rowOff>80210</xdr:rowOff>
    </xdr:to>
    <xdr:sp macro="" textlink="">
      <xdr:nvSpPr>
        <xdr:cNvPr id="15361" name="WordArt 1">
          <a:extLst>
            <a:ext uri="{FF2B5EF4-FFF2-40B4-BE49-F238E27FC236}">
              <a16:creationId xmlns:a16="http://schemas.microsoft.com/office/drawing/2014/main" id="{00000000-0008-0000-0400-0000013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60" y="205740"/>
          <a:ext cx="4419600" cy="3886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CH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66FF" mc:Ignorable="a14" a14:legacySpreadsheetColorIndex="48"/>
              </a:solidFill>
              <a:effectLst/>
              <a:latin typeface="Arial Black"/>
            </a:rPr>
            <a:t>Anschlusskurs Stgw 90 lg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</xdr:row>
      <xdr:rowOff>45720</xdr:rowOff>
    </xdr:from>
    <xdr:to>
      <xdr:col>11</xdr:col>
      <xdr:colOff>156247</xdr:colOff>
      <xdr:row>3</xdr:row>
      <xdr:rowOff>80118</xdr:rowOff>
    </xdr:to>
    <xdr:sp macro="" textlink="">
      <xdr:nvSpPr>
        <xdr:cNvPr id="14337" name="WordArt 1">
          <a:extLst>
            <a:ext uri="{FF2B5EF4-FFF2-40B4-BE49-F238E27FC236}">
              <a16:creationId xmlns:a16="http://schemas.microsoft.com/office/drawing/2014/main" id="{00000000-0008-0000-0500-0000013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60" y="213360"/>
          <a:ext cx="4373880" cy="3810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CH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66FF" mc:Ignorable="a14" a14:legacySpreadsheetColorIndex="48"/>
              </a:solidFill>
              <a:effectLst/>
              <a:latin typeface="Arial Black"/>
            </a:rPr>
            <a:t>Anschlusskurs Stagw lg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</xdr:row>
      <xdr:rowOff>30480</xdr:rowOff>
    </xdr:from>
    <xdr:to>
      <xdr:col>8</xdr:col>
      <xdr:colOff>220980</xdr:colOff>
      <xdr:row>3</xdr:row>
      <xdr:rowOff>76200</xdr:rowOff>
    </xdr:to>
    <xdr:sp macro="" textlink="">
      <xdr:nvSpPr>
        <xdr:cNvPr id="12289" name="WordArt 1">
          <a:extLst>
            <a:ext uri="{FF2B5EF4-FFF2-40B4-BE49-F238E27FC236}">
              <a16:creationId xmlns:a16="http://schemas.microsoft.com/office/drawing/2014/main" id="{00000000-0008-0000-0600-000001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720" y="198120"/>
          <a:ext cx="3771900" cy="3810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CH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66FF" mc:Ignorable="a14" a14:legacySpreadsheetColorIndex="48"/>
              </a:solidFill>
              <a:effectLst/>
              <a:latin typeface="Arial Black"/>
            </a:rPr>
            <a:t>2 Stlg - Kurs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</xdr:row>
      <xdr:rowOff>30480</xdr:rowOff>
    </xdr:from>
    <xdr:to>
      <xdr:col>8</xdr:col>
      <xdr:colOff>192487</xdr:colOff>
      <xdr:row>3</xdr:row>
      <xdr:rowOff>68580</xdr:rowOff>
    </xdr:to>
    <xdr:sp macro="" textlink="">
      <xdr:nvSpPr>
        <xdr:cNvPr id="13314" name="WordArt 2">
          <a:extLst>
            <a:ext uri="{FF2B5EF4-FFF2-40B4-BE49-F238E27FC236}">
              <a16:creationId xmlns:a16="http://schemas.microsoft.com/office/drawing/2014/main" id="{00000000-0008-0000-0700-0000023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60" y="198120"/>
          <a:ext cx="3970020" cy="37338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CH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66FF" mc:Ignorable="a14" a14:legacySpreadsheetColorIndex="48"/>
              </a:solidFill>
              <a:effectLst/>
              <a:latin typeface="Arial Black"/>
            </a:rPr>
            <a:t>3 Stlg - Kurs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85725</xdr:colOff>
      <xdr:row>2</xdr:row>
      <xdr:rowOff>19050</xdr:rowOff>
    </xdr:from>
    <xdr:to>
      <xdr:col>18</xdr:col>
      <xdr:colOff>447675</xdr:colOff>
      <xdr:row>5</xdr:row>
      <xdr:rowOff>47625</xdr:rowOff>
    </xdr:to>
    <xdr:pic>
      <xdr:nvPicPr>
        <xdr:cNvPr id="2" name="Grafik 2" descr="SSV_LOGO_SH_rot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5" y="476250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D61"/>
  <sheetViews>
    <sheetView tabSelected="1" zoomScale="90" zoomScaleNormal="90" workbookViewId="0">
      <pane xSplit="2" ySplit="10" topLeftCell="C11" activePane="bottomRight" state="frozenSplit"/>
      <selection pane="topRight" activeCell="B1" sqref="B1"/>
      <selection pane="bottomLeft" activeCell="A10" sqref="A10"/>
      <selection pane="bottomRight" activeCell="Z3" sqref="Z3:AA3"/>
    </sheetView>
  </sheetViews>
  <sheetFormatPr baseColWidth="10" defaultColWidth="11.42578125" defaultRowHeight="12.75"/>
  <cols>
    <col min="1" max="1" width="3.28515625" style="2" customWidth="1"/>
    <col min="2" max="2" width="22.42578125" bestFit="1" customWidth="1"/>
    <col min="3" max="3" width="3.5703125" style="2" customWidth="1"/>
    <col min="4" max="6" width="3.5703125" style="2" bestFit="1" customWidth="1"/>
    <col min="7" max="11" width="3.5703125" style="2" customWidth="1"/>
    <col min="12" max="30" width="3.5703125" customWidth="1"/>
    <col min="33" max="91" width="5.7109375" customWidth="1"/>
  </cols>
  <sheetData>
    <row r="1" spans="1:27" s="24" customFormat="1" ht="54.75" customHeight="1">
      <c r="A1" s="69"/>
      <c r="B1" s="133" t="s">
        <v>34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70"/>
      <c r="W1" s="70"/>
      <c r="X1" s="70"/>
      <c r="Y1" s="70"/>
      <c r="Z1" s="70"/>
    </row>
    <row r="2" spans="1:27">
      <c r="B2" t="s">
        <v>52</v>
      </c>
    </row>
    <row r="3" spans="1:27" ht="22.5" customHeight="1">
      <c r="B3" s="71" t="s">
        <v>35</v>
      </c>
      <c r="M3" s="131" t="s">
        <v>68</v>
      </c>
      <c r="N3" s="131"/>
      <c r="O3" s="131"/>
      <c r="P3" s="131"/>
      <c r="Q3" s="132"/>
      <c r="R3" s="132"/>
      <c r="S3" s="132"/>
      <c r="T3" s="132"/>
      <c r="U3" s="132"/>
      <c r="V3" s="132"/>
      <c r="X3" s="124" t="s">
        <v>71</v>
      </c>
      <c r="Y3" s="124"/>
      <c r="Z3" s="135">
        <f>'Berechnung Altersstufe'!B4</f>
        <v>2024</v>
      </c>
      <c r="AA3" s="135"/>
    </row>
    <row r="4" spans="1:27" ht="22.5" customHeight="1">
      <c r="M4" s="130" t="s">
        <v>70</v>
      </c>
      <c r="N4" s="130"/>
      <c r="O4" s="130"/>
      <c r="P4" s="130"/>
      <c r="Q4" s="130"/>
      <c r="R4" s="130"/>
      <c r="S4" s="130"/>
      <c r="T4" s="130"/>
      <c r="U4" s="130"/>
      <c r="V4" s="130"/>
    </row>
    <row r="5" spans="1:27" ht="22.5" customHeight="1">
      <c r="B5" s="7" t="s">
        <v>26</v>
      </c>
      <c r="M5" s="130" t="s">
        <v>69</v>
      </c>
      <c r="N5" s="130"/>
      <c r="O5" s="130"/>
      <c r="P5" s="130"/>
      <c r="Q5" s="130"/>
      <c r="R5" s="130"/>
      <c r="S5" s="130"/>
      <c r="T5" s="130"/>
      <c r="U5" s="130"/>
      <c r="V5" s="130"/>
    </row>
    <row r="6" spans="1:27" ht="11.25" customHeight="1">
      <c r="B6" s="7"/>
      <c r="M6" s="65"/>
    </row>
    <row r="7" spans="1:27" s="1" customFormat="1" ht="12" thickBot="1">
      <c r="A7" s="3"/>
      <c r="C7" s="3"/>
      <c r="D7" s="3"/>
      <c r="E7" s="3"/>
      <c r="F7" s="3"/>
      <c r="G7" s="3"/>
      <c r="H7" s="3"/>
      <c r="I7" s="3"/>
      <c r="J7" s="3"/>
      <c r="K7" s="3"/>
    </row>
    <row r="8" spans="1:27" s="1" customFormat="1" ht="11.25" customHeight="1">
      <c r="A8" s="3"/>
      <c r="C8" s="77"/>
      <c r="D8" s="78" t="s">
        <v>23</v>
      </c>
      <c r="E8" s="78"/>
      <c r="F8" s="79"/>
      <c r="G8" s="83"/>
      <c r="H8" s="78" t="s">
        <v>22</v>
      </c>
      <c r="I8" s="78"/>
      <c r="J8" s="78"/>
      <c r="K8" s="79"/>
      <c r="L8" s="83"/>
      <c r="M8" s="78" t="s">
        <v>24</v>
      </c>
      <c r="N8" s="79"/>
      <c r="O8" s="5" t="s">
        <v>43</v>
      </c>
      <c r="P8" s="5"/>
      <c r="Q8" s="5"/>
      <c r="R8" s="37" t="s">
        <v>16</v>
      </c>
      <c r="S8" s="5"/>
      <c r="T8" s="5"/>
      <c r="U8" s="76" t="s">
        <v>13</v>
      </c>
      <c r="V8" s="5"/>
      <c r="W8" s="5"/>
      <c r="X8" s="37" t="s">
        <v>3</v>
      </c>
      <c r="Y8" s="5"/>
      <c r="Z8" s="75"/>
    </row>
    <row r="9" spans="1:27" s="1" customFormat="1" ht="11.25" customHeight="1">
      <c r="A9" s="3"/>
      <c r="C9" s="4"/>
      <c r="D9" s="5" t="s">
        <v>2</v>
      </c>
      <c r="E9" s="5"/>
      <c r="F9" s="74"/>
      <c r="G9" s="37"/>
      <c r="H9" s="5" t="s">
        <v>2</v>
      </c>
      <c r="I9" s="5"/>
      <c r="J9" s="5"/>
      <c r="K9" s="74"/>
      <c r="L9" s="37" t="s">
        <v>44</v>
      </c>
      <c r="M9" s="5"/>
      <c r="N9" s="74"/>
      <c r="O9" s="5" t="s">
        <v>2</v>
      </c>
      <c r="Q9" s="5"/>
      <c r="R9" s="5" t="s">
        <v>4</v>
      </c>
      <c r="T9" s="5"/>
      <c r="U9" s="76" t="s">
        <v>2</v>
      </c>
      <c r="W9" s="5"/>
      <c r="X9" s="5" t="s">
        <v>2</v>
      </c>
      <c r="Z9" s="75"/>
    </row>
    <row r="10" spans="1:27" s="1" customFormat="1" ht="36">
      <c r="A10" s="3"/>
      <c r="B10" s="43" t="s">
        <v>30</v>
      </c>
      <c r="C10" s="41" t="s">
        <v>45</v>
      </c>
      <c r="D10" s="42" t="s">
        <v>46</v>
      </c>
      <c r="E10" s="8" t="s">
        <v>0</v>
      </c>
      <c r="F10" s="40" t="s">
        <v>1</v>
      </c>
      <c r="G10" s="41" t="s">
        <v>45</v>
      </c>
      <c r="H10" s="42" t="s">
        <v>47</v>
      </c>
      <c r="I10" s="42" t="s">
        <v>48</v>
      </c>
      <c r="J10" s="8" t="s">
        <v>0</v>
      </c>
      <c r="K10" s="6" t="s">
        <v>1</v>
      </c>
      <c r="L10" s="41" t="s">
        <v>45</v>
      </c>
      <c r="M10" s="42" t="s">
        <v>46</v>
      </c>
      <c r="N10" s="9" t="s">
        <v>0</v>
      </c>
      <c r="O10" s="86" t="s">
        <v>45</v>
      </c>
      <c r="P10" s="42" t="s">
        <v>46</v>
      </c>
      <c r="Q10" s="8" t="s">
        <v>0</v>
      </c>
      <c r="R10" s="41" t="s">
        <v>45</v>
      </c>
      <c r="S10" s="42" t="s">
        <v>46</v>
      </c>
      <c r="T10" s="8" t="s">
        <v>0</v>
      </c>
      <c r="U10" s="41" t="s">
        <v>45</v>
      </c>
      <c r="V10" s="42" t="s">
        <v>46</v>
      </c>
      <c r="W10" s="8" t="s">
        <v>0</v>
      </c>
      <c r="X10" s="41" t="s">
        <v>45</v>
      </c>
      <c r="Y10" s="42" t="s">
        <v>46</v>
      </c>
      <c r="Z10" s="8" t="s">
        <v>0</v>
      </c>
    </row>
    <row r="11" spans="1:27">
      <c r="A11" s="22"/>
      <c r="B11" s="125"/>
      <c r="C11" s="126"/>
      <c r="D11" s="16"/>
      <c r="E11" s="17">
        <f t="shared" ref="E11:E30" si="0">SUM(C11:D11)</f>
        <v>0</v>
      </c>
      <c r="F11" s="18"/>
      <c r="G11" s="15"/>
      <c r="H11" s="16"/>
      <c r="I11" s="16"/>
      <c r="J11" s="17">
        <f t="shared" ref="J11:J30" si="1">SUM(G11:I11)</f>
        <v>0</v>
      </c>
      <c r="K11" s="18"/>
      <c r="L11" s="15"/>
      <c r="M11" s="16"/>
      <c r="N11" s="19">
        <f t="shared" ref="N11:N30" si="2">SUM(L11:M11)</f>
        <v>0</v>
      </c>
      <c r="O11" s="38"/>
      <c r="P11" s="16"/>
      <c r="Q11" s="17">
        <f t="shared" ref="Q11:Q30" si="3">SUM(O11:P11)</f>
        <v>0</v>
      </c>
      <c r="R11" s="15"/>
      <c r="S11" s="16"/>
      <c r="T11" s="17">
        <f t="shared" ref="T11:T30" si="4">SUM(R11:S11)</f>
        <v>0</v>
      </c>
      <c r="U11" s="15"/>
      <c r="V11" s="16"/>
      <c r="W11" s="17">
        <f t="shared" ref="W11:W30" si="5">SUM(U11:V11)</f>
        <v>0</v>
      </c>
      <c r="X11" s="15"/>
      <c r="Y11" s="16"/>
      <c r="Z11" s="17">
        <f t="shared" ref="Z11:Z30" si="6">SUM(X11:Y11)</f>
        <v>0</v>
      </c>
    </row>
    <row r="12" spans="1:27">
      <c r="A12" s="22"/>
      <c r="B12" s="125"/>
      <c r="C12" s="126"/>
      <c r="D12" s="16"/>
      <c r="E12" s="17">
        <f t="shared" si="0"/>
        <v>0</v>
      </c>
      <c r="F12" s="18"/>
      <c r="G12" s="15"/>
      <c r="H12" s="16"/>
      <c r="I12" s="16"/>
      <c r="J12" s="17">
        <f t="shared" si="1"/>
        <v>0</v>
      </c>
      <c r="K12" s="18"/>
      <c r="L12" s="15"/>
      <c r="M12" s="16"/>
      <c r="N12" s="19">
        <f t="shared" si="2"/>
        <v>0</v>
      </c>
      <c r="O12" s="38"/>
      <c r="P12" s="16"/>
      <c r="Q12" s="17">
        <f t="shared" si="3"/>
        <v>0</v>
      </c>
      <c r="R12" s="15"/>
      <c r="S12" s="16"/>
      <c r="T12" s="17">
        <f t="shared" si="4"/>
        <v>0</v>
      </c>
      <c r="U12" s="15"/>
      <c r="V12" s="16"/>
      <c r="W12" s="17">
        <f t="shared" si="5"/>
        <v>0</v>
      </c>
      <c r="X12" s="15"/>
      <c r="Y12" s="16"/>
      <c r="Z12" s="17">
        <f t="shared" si="6"/>
        <v>0</v>
      </c>
    </row>
    <row r="13" spans="1:27">
      <c r="A13" s="22"/>
      <c r="B13" s="125"/>
      <c r="C13" s="126"/>
      <c r="D13" s="16"/>
      <c r="E13" s="17">
        <f t="shared" si="0"/>
        <v>0</v>
      </c>
      <c r="F13" s="18"/>
      <c r="G13" s="15"/>
      <c r="H13" s="16"/>
      <c r="I13" s="16"/>
      <c r="J13" s="17">
        <f t="shared" si="1"/>
        <v>0</v>
      </c>
      <c r="K13" s="18"/>
      <c r="L13" s="15"/>
      <c r="M13" s="16"/>
      <c r="N13" s="19">
        <f t="shared" si="2"/>
        <v>0</v>
      </c>
      <c r="O13" s="38"/>
      <c r="P13" s="16"/>
      <c r="Q13" s="17">
        <f t="shared" si="3"/>
        <v>0</v>
      </c>
      <c r="R13" s="15"/>
      <c r="S13" s="16"/>
      <c r="T13" s="17">
        <f t="shared" si="4"/>
        <v>0</v>
      </c>
      <c r="U13" s="15"/>
      <c r="V13" s="16"/>
      <c r="W13" s="17">
        <f t="shared" si="5"/>
        <v>0</v>
      </c>
      <c r="X13" s="15"/>
      <c r="Y13" s="16"/>
      <c r="Z13" s="17">
        <f t="shared" si="6"/>
        <v>0</v>
      </c>
    </row>
    <row r="14" spans="1:27">
      <c r="A14" s="22"/>
      <c r="B14" s="125"/>
      <c r="C14" s="126"/>
      <c r="D14" s="16"/>
      <c r="E14" s="17">
        <f t="shared" si="0"/>
        <v>0</v>
      </c>
      <c r="F14" s="18"/>
      <c r="G14" s="15"/>
      <c r="H14" s="16"/>
      <c r="I14" s="16"/>
      <c r="J14" s="17">
        <f t="shared" si="1"/>
        <v>0</v>
      </c>
      <c r="K14" s="18"/>
      <c r="L14" s="15"/>
      <c r="M14" s="16"/>
      <c r="N14" s="19">
        <f t="shared" si="2"/>
        <v>0</v>
      </c>
      <c r="O14" s="38"/>
      <c r="P14" s="16"/>
      <c r="Q14" s="17">
        <f t="shared" si="3"/>
        <v>0</v>
      </c>
      <c r="R14" s="15"/>
      <c r="S14" s="16"/>
      <c r="T14" s="17">
        <f t="shared" si="4"/>
        <v>0</v>
      </c>
      <c r="U14" s="15"/>
      <c r="V14" s="16"/>
      <c r="W14" s="17">
        <f t="shared" si="5"/>
        <v>0</v>
      </c>
      <c r="X14" s="15"/>
      <c r="Y14" s="16"/>
      <c r="Z14" s="17">
        <f t="shared" si="6"/>
        <v>0</v>
      </c>
    </row>
    <row r="15" spans="1:27">
      <c r="A15" s="22"/>
      <c r="B15" s="125"/>
      <c r="C15" s="126"/>
      <c r="D15" s="16"/>
      <c r="E15" s="17">
        <f t="shared" si="0"/>
        <v>0</v>
      </c>
      <c r="F15" s="18"/>
      <c r="G15" s="15"/>
      <c r="H15" s="16"/>
      <c r="I15" s="16"/>
      <c r="J15" s="17">
        <f t="shared" si="1"/>
        <v>0</v>
      </c>
      <c r="K15" s="18"/>
      <c r="L15" s="15"/>
      <c r="M15" s="16"/>
      <c r="N15" s="19">
        <f t="shared" si="2"/>
        <v>0</v>
      </c>
      <c r="O15" s="38"/>
      <c r="P15" s="16"/>
      <c r="Q15" s="17">
        <f t="shared" si="3"/>
        <v>0</v>
      </c>
      <c r="R15" s="15"/>
      <c r="S15" s="16"/>
      <c r="T15" s="17">
        <f t="shared" si="4"/>
        <v>0</v>
      </c>
      <c r="U15" s="15"/>
      <c r="V15" s="16"/>
      <c r="W15" s="17">
        <f t="shared" si="5"/>
        <v>0</v>
      </c>
      <c r="X15" s="15"/>
      <c r="Y15" s="16"/>
      <c r="Z15" s="17">
        <f t="shared" si="6"/>
        <v>0</v>
      </c>
    </row>
    <row r="16" spans="1:27">
      <c r="A16" s="22"/>
      <c r="B16" s="125"/>
      <c r="C16" s="15"/>
      <c r="D16" s="16"/>
      <c r="E16" s="17">
        <f t="shared" si="0"/>
        <v>0</v>
      </c>
      <c r="F16" s="18"/>
      <c r="G16" s="15"/>
      <c r="H16" s="16"/>
      <c r="I16" s="16"/>
      <c r="J16" s="17">
        <f t="shared" si="1"/>
        <v>0</v>
      </c>
      <c r="K16" s="18"/>
      <c r="L16" s="15"/>
      <c r="M16" s="16"/>
      <c r="N16" s="19">
        <f t="shared" si="2"/>
        <v>0</v>
      </c>
      <c r="O16" s="38"/>
      <c r="P16" s="16"/>
      <c r="Q16" s="17">
        <f t="shared" si="3"/>
        <v>0</v>
      </c>
      <c r="R16" s="15"/>
      <c r="S16" s="16"/>
      <c r="T16" s="17">
        <f t="shared" si="4"/>
        <v>0</v>
      </c>
      <c r="U16" s="15"/>
      <c r="V16" s="16"/>
      <c r="W16" s="17">
        <f t="shared" si="5"/>
        <v>0</v>
      </c>
      <c r="X16" s="15"/>
      <c r="Y16" s="16"/>
      <c r="Z16" s="17">
        <f t="shared" si="6"/>
        <v>0</v>
      </c>
    </row>
    <row r="17" spans="1:26">
      <c r="A17" s="22"/>
      <c r="B17" s="125"/>
      <c r="C17" s="15"/>
      <c r="D17" s="16"/>
      <c r="E17" s="17">
        <f t="shared" si="0"/>
        <v>0</v>
      </c>
      <c r="F17" s="18"/>
      <c r="G17" s="15"/>
      <c r="H17" s="16"/>
      <c r="I17" s="16"/>
      <c r="J17" s="17">
        <f t="shared" si="1"/>
        <v>0</v>
      </c>
      <c r="K17" s="18"/>
      <c r="L17" s="15"/>
      <c r="M17" s="16"/>
      <c r="N17" s="19">
        <f t="shared" si="2"/>
        <v>0</v>
      </c>
      <c r="O17" s="38"/>
      <c r="P17" s="16"/>
      <c r="Q17" s="17">
        <f t="shared" si="3"/>
        <v>0</v>
      </c>
      <c r="R17" s="15"/>
      <c r="S17" s="16"/>
      <c r="T17" s="17">
        <f t="shared" si="4"/>
        <v>0</v>
      </c>
      <c r="U17" s="15"/>
      <c r="V17" s="16"/>
      <c r="W17" s="17">
        <f t="shared" si="5"/>
        <v>0</v>
      </c>
      <c r="X17" s="15"/>
      <c r="Y17" s="16"/>
      <c r="Z17" s="17">
        <f t="shared" si="6"/>
        <v>0</v>
      </c>
    </row>
    <row r="18" spans="1:26">
      <c r="A18" s="22"/>
      <c r="B18" s="125"/>
      <c r="C18" s="15"/>
      <c r="D18" s="16"/>
      <c r="E18" s="17">
        <f t="shared" si="0"/>
        <v>0</v>
      </c>
      <c r="F18" s="18"/>
      <c r="G18" s="15"/>
      <c r="H18" s="16"/>
      <c r="I18" s="16"/>
      <c r="J18" s="17">
        <f t="shared" si="1"/>
        <v>0</v>
      </c>
      <c r="K18" s="18"/>
      <c r="L18" s="15"/>
      <c r="M18" s="16"/>
      <c r="N18" s="19">
        <f t="shared" si="2"/>
        <v>0</v>
      </c>
      <c r="O18" s="38"/>
      <c r="P18" s="16"/>
      <c r="Q18" s="17">
        <f t="shared" si="3"/>
        <v>0</v>
      </c>
      <c r="R18" s="15"/>
      <c r="S18" s="16"/>
      <c r="T18" s="17">
        <f t="shared" si="4"/>
        <v>0</v>
      </c>
      <c r="U18" s="15"/>
      <c r="V18" s="16"/>
      <c r="W18" s="17">
        <f t="shared" si="5"/>
        <v>0</v>
      </c>
      <c r="X18" s="15"/>
      <c r="Y18" s="16"/>
      <c r="Z18" s="17">
        <f t="shared" si="6"/>
        <v>0</v>
      </c>
    </row>
    <row r="19" spans="1:26">
      <c r="A19" s="22"/>
      <c r="B19" s="125"/>
      <c r="C19" s="15"/>
      <c r="D19" s="16"/>
      <c r="E19" s="17">
        <f t="shared" si="0"/>
        <v>0</v>
      </c>
      <c r="F19" s="18"/>
      <c r="G19" s="15"/>
      <c r="H19" s="16"/>
      <c r="I19" s="16"/>
      <c r="J19" s="17">
        <f t="shared" si="1"/>
        <v>0</v>
      </c>
      <c r="K19" s="18"/>
      <c r="L19" s="15"/>
      <c r="M19" s="16"/>
      <c r="N19" s="19">
        <f t="shared" si="2"/>
        <v>0</v>
      </c>
      <c r="O19" s="38"/>
      <c r="P19" s="16"/>
      <c r="Q19" s="17">
        <f t="shared" si="3"/>
        <v>0</v>
      </c>
      <c r="R19" s="15"/>
      <c r="S19" s="16"/>
      <c r="T19" s="17">
        <f t="shared" si="4"/>
        <v>0</v>
      </c>
      <c r="U19" s="15"/>
      <c r="V19" s="16"/>
      <c r="W19" s="17">
        <f t="shared" si="5"/>
        <v>0</v>
      </c>
      <c r="X19" s="15"/>
      <c r="Y19" s="16"/>
      <c r="Z19" s="17">
        <f t="shared" si="6"/>
        <v>0</v>
      </c>
    </row>
    <row r="20" spans="1:26">
      <c r="A20" s="22"/>
      <c r="B20" s="125"/>
      <c r="C20" s="15"/>
      <c r="D20" s="16"/>
      <c r="E20" s="17">
        <f t="shared" si="0"/>
        <v>0</v>
      </c>
      <c r="F20" s="18"/>
      <c r="G20" s="15"/>
      <c r="H20" s="16"/>
      <c r="I20" s="16"/>
      <c r="J20" s="17">
        <f t="shared" si="1"/>
        <v>0</v>
      </c>
      <c r="K20" s="18"/>
      <c r="L20" s="15"/>
      <c r="M20" s="16"/>
      <c r="N20" s="19">
        <f t="shared" si="2"/>
        <v>0</v>
      </c>
      <c r="O20" s="38"/>
      <c r="P20" s="16"/>
      <c r="Q20" s="17">
        <f t="shared" si="3"/>
        <v>0</v>
      </c>
      <c r="R20" s="15"/>
      <c r="S20" s="16"/>
      <c r="T20" s="17">
        <f t="shared" si="4"/>
        <v>0</v>
      </c>
      <c r="U20" s="15"/>
      <c r="V20" s="16"/>
      <c r="W20" s="17">
        <f t="shared" si="5"/>
        <v>0</v>
      </c>
      <c r="X20" s="15"/>
      <c r="Y20" s="16"/>
      <c r="Z20" s="17">
        <f t="shared" si="6"/>
        <v>0</v>
      </c>
    </row>
    <row r="21" spans="1:26">
      <c r="A21" s="22"/>
      <c r="B21" s="125"/>
      <c r="C21" s="15"/>
      <c r="D21" s="16"/>
      <c r="E21" s="17">
        <f t="shared" si="0"/>
        <v>0</v>
      </c>
      <c r="F21" s="18"/>
      <c r="G21" s="15"/>
      <c r="H21" s="16"/>
      <c r="I21" s="16"/>
      <c r="J21" s="17">
        <f t="shared" si="1"/>
        <v>0</v>
      </c>
      <c r="K21" s="18"/>
      <c r="L21" s="15"/>
      <c r="M21" s="16"/>
      <c r="N21" s="19">
        <f t="shared" si="2"/>
        <v>0</v>
      </c>
      <c r="O21" s="38"/>
      <c r="P21" s="16"/>
      <c r="Q21" s="17">
        <f t="shared" si="3"/>
        <v>0</v>
      </c>
      <c r="R21" s="15"/>
      <c r="S21" s="16"/>
      <c r="T21" s="17">
        <f t="shared" si="4"/>
        <v>0</v>
      </c>
      <c r="U21" s="15"/>
      <c r="V21" s="16"/>
      <c r="W21" s="17">
        <f t="shared" si="5"/>
        <v>0</v>
      </c>
      <c r="X21" s="15"/>
      <c r="Y21" s="16"/>
      <c r="Z21" s="17">
        <f t="shared" si="6"/>
        <v>0</v>
      </c>
    </row>
    <row r="22" spans="1:26">
      <c r="A22" s="22"/>
      <c r="B22" s="44"/>
      <c r="C22" s="15"/>
      <c r="D22" s="16"/>
      <c r="E22" s="17">
        <f t="shared" si="0"/>
        <v>0</v>
      </c>
      <c r="F22" s="18"/>
      <c r="G22" s="15"/>
      <c r="H22" s="16"/>
      <c r="I22" s="16"/>
      <c r="J22" s="17">
        <f t="shared" si="1"/>
        <v>0</v>
      </c>
      <c r="K22" s="18"/>
      <c r="L22" s="15"/>
      <c r="M22" s="16"/>
      <c r="N22" s="19">
        <f t="shared" si="2"/>
        <v>0</v>
      </c>
      <c r="O22" s="38"/>
      <c r="P22" s="16"/>
      <c r="Q22" s="17">
        <f t="shared" si="3"/>
        <v>0</v>
      </c>
      <c r="R22" s="15"/>
      <c r="S22" s="16"/>
      <c r="T22" s="17">
        <f t="shared" si="4"/>
        <v>0</v>
      </c>
      <c r="U22" s="15"/>
      <c r="V22" s="16"/>
      <c r="W22" s="17">
        <f t="shared" si="5"/>
        <v>0</v>
      </c>
      <c r="X22" s="15"/>
      <c r="Y22" s="16"/>
      <c r="Z22" s="17">
        <f t="shared" si="6"/>
        <v>0</v>
      </c>
    </row>
    <row r="23" spans="1:26">
      <c r="A23" s="22"/>
      <c r="B23" s="44"/>
      <c r="C23" s="15"/>
      <c r="D23" s="16"/>
      <c r="E23" s="17">
        <f t="shared" si="0"/>
        <v>0</v>
      </c>
      <c r="F23" s="18"/>
      <c r="G23" s="15"/>
      <c r="H23" s="16"/>
      <c r="I23" s="16"/>
      <c r="J23" s="17">
        <f t="shared" si="1"/>
        <v>0</v>
      </c>
      <c r="K23" s="18"/>
      <c r="L23" s="15"/>
      <c r="M23" s="16"/>
      <c r="N23" s="19">
        <f t="shared" si="2"/>
        <v>0</v>
      </c>
      <c r="O23" s="38"/>
      <c r="P23" s="16"/>
      <c r="Q23" s="17">
        <f t="shared" si="3"/>
        <v>0</v>
      </c>
      <c r="R23" s="15"/>
      <c r="S23" s="16"/>
      <c r="T23" s="17">
        <f t="shared" si="4"/>
        <v>0</v>
      </c>
      <c r="U23" s="15"/>
      <c r="V23" s="16"/>
      <c r="W23" s="17">
        <f t="shared" si="5"/>
        <v>0</v>
      </c>
      <c r="X23" s="15"/>
      <c r="Y23" s="16"/>
      <c r="Z23" s="17">
        <f t="shared" si="6"/>
        <v>0</v>
      </c>
    </row>
    <row r="24" spans="1:26">
      <c r="A24" s="22"/>
      <c r="B24" s="44"/>
      <c r="C24" s="15"/>
      <c r="D24" s="16"/>
      <c r="E24" s="17">
        <f t="shared" si="0"/>
        <v>0</v>
      </c>
      <c r="F24" s="18"/>
      <c r="G24" s="15"/>
      <c r="H24" s="16"/>
      <c r="I24" s="16"/>
      <c r="J24" s="17">
        <f t="shared" si="1"/>
        <v>0</v>
      </c>
      <c r="K24" s="18"/>
      <c r="L24" s="15"/>
      <c r="M24" s="16"/>
      <c r="N24" s="19">
        <f t="shared" si="2"/>
        <v>0</v>
      </c>
      <c r="O24" s="38"/>
      <c r="P24" s="16"/>
      <c r="Q24" s="17">
        <f t="shared" si="3"/>
        <v>0</v>
      </c>
      <c r="R24" s="15"/>
      <c r="S24" s="16"/>
      <c r="T24" s="17">
        <f t="shared" si="4"/>
        <v>0</v>
      </c>
      <c r="U24" s="15"/>
      <c r="V24" s="16"/>
      <c r="W24" s="17">
        <f t="shared" si="5"/>
        <v>0</v>
      </c>
      <c r="X24" s="15"/>
      <c r="Y24" s="16"/>
      <c r="Z24" s="17">
        <f t="shared" si="6"/>
        <v>0</v>
      </c>
    </row>
    <row r="25" spans="1:26">
      <c r="A25" s="22"/>
      <c r="B25" s="44"/>
      <c r="C25" s="15"/>
      <c r="D25" s="16"/>
      <c r="E25" s="17">
        <f t="shared" si="0"/>
        <v>0</v>
      </c>
      <c r="F25" s="18"/>
      <c r="G25" s="15"/>
      <c r="H25" s="16"/>
      <c r="I25" s="16"/>
      <c r="J25" s="17">
        <f t="shared" si="1"/>
        <v>0</v>
      </c>
      <c r="K25" s="18"/>
      <c r="L25" s="15"/>
      <c r="M25" s="16"/>
      <c r="N25" s="19">
        <f t="shared" si="2"/>
        <v>0</v>
      </c>
      <c r="O25" s="38"/>
      <c r="P25" s="16"/>
      <c r="Q25" s="17">
        <f t="shared" si="3"/>
        <v>0</v>
      </c>
      <c r="R25" s="15"/>
      <c r="S25" s="16"/>
      <c r="T25" s="17">
        <f t="shared" si="4"/>
        <v>0</v>
      </c>
      <c r="U25" s="15"/>
      <c r="V25" s="16"/>
      <c r="W25" s="17">
        <f t="shared" si="5"/>
        <v>0</v>
      </c>
      <c r="X25" s="15"/>
      <c r="Y25" s="16"/>
      <c r="Z25" s="17">
        <f t="shared" si="6"/>
        <v>0</v>
      </c>
    </row>
    <row r="26" spans="1:26">
      <c r="A26" s="22"/>
      <c r="B26" s="44"/>
      <c r="C26" s="15"/>
      <c r="D26" s="16"/>
      <c r="E26" s="17">
        <f t="shared" si="0"/>
        <v>0</v>
      </c>
      <c r="F26" s="18"/>
      <c r="G26" s="15"/>
      <c r="H26" s="16"/>
      <c r="I26" s="16"/>
      <c r="J26" s="17">
        <f t="shared" si="1"/>
        <v>0</v>
      </c>
      <c r="K26" s="18"/>
      <c r="L26" s="15"/>
      <c r="M26" s="16"/>
      <c r="N26" s="19">
        <f t="shared" si="2"/>
        <v>0</v>
      </c>
      <c r="O26" s="38"/>
      <c r="P26" s="16"/>
      <c r="Q26" s="17">
        <f t="shared" si="3"/>
        <v>0</v>
      </c>
      <c r="R26" s="15"/>
      <c r="S26" s="16"/>
      <c r="T26" s="17">
        <f t="shared" si="4"/>
        <v>0</v>
      </c>
      <c r="U26" s="15"/>
      <c r="V26" s="16"/>
      <c r="W26" s="17">
        <f t="shared" si="5"/>
        <v>0</v>
      </c>
      <c r="X26" s="15"/>
      <c r="Y26" s="16"/>
      <c r="Z26" s="17">
        <f t="shared" si="6"/>
        <v>0</v>
      </c>
    </row>
    <row r="27" spans="1:26">
      <c r="A27" s="22"/>
      <c r="B27" s="44"/>
      <c r="C27" s="15"/>
      <c r="D27" s="16"/>
      <c r="E27" s="17">
        <f t="shared" si="0"/>
        <v>0</v>
      </c>
      <c r="F27" s="18"/>
      <c r="G27" s="15"/>
      <c r="H27" s="16"/>
      <c r="I27" s="16"/>
      <c r="J27" s="17">
        <f t="shared" si="1"/>
        <v>0</v>
      </c>
      <c r="K27" s="18"/>
      <c r="L27" s="15"/>
      <c r="M27" s="16"/>
      <c r="N27" s="19">
        <f t="shared" si="2"/>
        <v>0</v>
      </c>
      <c r="O27" s="38"/>
      <c r="P27" s="16"/>
      <c r="Q27" s="17">
        <f t="shared" si="3"/>
        <v>0</v>
      </c>
      <c r="R27" s="15"/>
      <c r="S27" s="16"/>
      <c r="T27" s="17">
        <f t="shared" si="4"/>
        <v>0</v>
      </c>
      <c r="U27" s="15"/>
      <c r="V27" s="16"/>
      <c r="W27" s="17">
        <f t="shared" si="5"/>
        <v>0</v>
      </c>
      <c r="X27" s="15"/>
      <c r="Y27" s="16"/>
      <c r="Z27" s="17">
        <f t="shared" si="6"/>
        <v>0</v>
      </c>
    </row>
    <row r="28" spans="1:26" s="24" customFormat="1">
      <c r="A28" s="22"/>
      <c r="B28" s="44"/>
      <c r="C28" s="15"/>
      <c r="D28" s="16"/>
      <c r="E28" s="17">
        <f t="shared" si="0"/>
        <v>0</v>
      </c>
      <c r="F28" s="18"/>
      <c r="G28" s="15"/>
      <c r="H28" s="16"/>
      <c r="I28" s="16"/>
      <c r="J28" s="17">
        <f t="shared" si="1"/>
        <v>0</v>
      </c>
      <c r="K28" s="18"/>
      <c r="L28" s="15"/>
      <c r="M28" s="16"/>
      <c r="N28" s="19">
        <f t="shared" si="2"/>
        <v>0</v>
      </c>
      <c r="O28" s="38"/>
      <c r="P28" s="16"/>
      <c r="Q28" s="17">
        <f t="shared" si="3"/>
        <v>0</v>
      </c>
      <c r="R28" s="15"/>
      <c r="S28" s="16"/>
      <c r="T28" s="17">
        <f t="shared" si="4"/>
        <v>0</v>
      </c>
      <c r="U28" s="15"/>
      <c r="V28" s="16"/>
      <c r="W28" s="17">
        <f t="shared" si="5"/>
        <v>0</v>
      </c>
      <c r="X28" s="15"/>
      <c r="Y28" s="16"/>
      <c r="Z28" s="17">
        <f t="shared" si="6"/>
        <v>0</v>
      </c>
    </row>
    <row r="29" spans="1:26">
      <c r="A29" s="22"/>
      <c r="B29" s="44"/>
      <c r="C29" s="15"/>
      <c r="D29" s="16"/>
      <c r="E29" s="17">
        <f t="shared" si="0"/>
        <v>0</v>
      </c>
      <c r="F29" s="18"/>
      <c r="G29" s="15"/>
      <c r="H29" s="16"/>
      <c r="I29" s="16"/>
      <c r="J29" s="17">
        <f t="shared" si="1"/>
        <v>0</v>
      </c>
      <c r="K29" s="18"/>
      <c r="L29" s="15"/>
      <c r="M29" s="16"/>
      <c r="N29" s="19">
        <f t="shared" si="2"/>
        <v>0</v>
      </c>
      <c r="O29" s="38"/>
      <c r="P29" s="16"/>
      <c r="Q29" s="17">
        <f t="shared" si="3"/>
        <v>0</v>
      </c>
      <c r="R29" s="15"/>
      <c r="S29" s="16"/>
      <c r="T29" s="17">
        <f t="shared" si="4"/>
        <v>0</v>
      </c>
      <c r="U29" s="15"/>
      <c r="V29" s="16"/>
      <c r="W29" s="17">
        <f t="shared" si="5"/>
        <v>0</v>
      </c>
      <c r="X29" s="15"/>
      <c r="Y29" s="16"/>
      <c r="Z29" s="17">
        <f t="shared" si="6"/>
        <v>0</v>
      </c>
    </row>
    <row r="30" spans="1:26" ht="13.5" thickBot="1">
      <c r="A30" s="22"/>
      <c r="B30" s="45"/>
      <c r="C30" s="80"/>
      <c r="D30" s="81"/>
      <c r="E30" s="64">
        <f t="shared" si="0"/>
        <v>0</v>
      </c>
      <c r="F30" s="82"/>
      <c r="G30" s="84"/>
      <c r="H30" s="61"/>
      <c r="I30" s="61"/>
      <c r="J30" s="64">
        <f t="shared" si="1"/>
        <v>0</v>
      </c>
      <c r="K30" s="85"/>
      <c r="L30" s="80"/>
      <c r="M30" s="81"/>
      <c r="N30" s="62">
        <f t="shared" si="2"/>
        <v>0</v>
      </c>
      <c r="O30" s="51"/>
      <c r="P30" s="47"/>
      <c r="Q30" s="48">
        <f t="shared" si="3"/>
        <v>0</v>
      </c>
      <c r="R30" s="46"/>
      <c r="S30" s="47"/>
      <c r="T30" s="48">
        <f t="shared" si="4"/>
        <v>0</v>
      </c>
      <c r="U30" s="46"/>
      <c r="V30" s="47"/>
      <c r="W30" s="48">
        <f t="shared" si="5"/>
        <v>0</v>
      </c>
      <c r="X30" s="46"/>
      <c r="Y30" s="47"/>
      <c r="Z30" s="48">
        <f t="shared" si="6"/>
        <v>0</v>
      </c>
    </row>
    <row r="31" spans="1:26" s="1" customFormat="1">
      <c r="A31" s="22"/>
      <c r="B31" s="53" t="s">
        <v>25</v>
      </c>
      <c r="C31" s="55">
        <f t="shared" ref="C31:Z31" si="7">SUM(C11:C30)</f>
        <v>0</v>
      </c>
      <c r="D31" s="55">
        <f t="shared" si="7"/>
        <v>0</v>
      </c>
      <c r="E31" s="55">
        <f t="shared" si="7"/>
        <v>0</v>
      </c>
      <c r="F31" s="56">
        <f t="shared" si="7"/>
        <v>0</v>
      </c>
      <c r="G31" s="55">
        <f t="shared" si="7"/>
        <v>0</v>
      </c>
      <c r="H31" s="55">
        <f t="shared" si="7"/>
        <v>0</v>
      </c>
      <c r="I31" s="55">
        <f t="shared" si="7"/>
        <v>0</v>
      </c>
      <c r="J31" s="55">
        <f t="shared" si="7"/>
        <v>0</v>
      </c>
      <c r="K31" s="56">
        <f t="shared" si="7"/>
        <v>0</v>
      </c>
      <c r="L31" s="55">
        <f t="shared" si="7"/>
        <v>0</v>
      </c>
      <c r="M31" s="55">
        <f t="shared" si="7"/>
        <v>0</v>
      </c>
      <c r="N31" s="56">
        <f t="shared" si="7"/>
        <v>0</v>
      </c>
      <c r="O31" s="57">
        <f t="shared" si="7"/>
        <v>0</v>
      </c>
      <c r="P31" s="55">
        <f t="shared" si="7"/>
        <v>0</v>
      </c>
      <c r="Q31" s="56">
        <f t="shared" si="7"/>
        <v>0</v>
      </c>
      <c r="R31" s="57">
        <f t="shared" si="7"/>
        <v>0</v>
      </c>
      <c r="S31" s="55">
        <f t="shared" si="7"/>
        <v>0</v>
      </c>
      <c r="T31" s="128">
        <f t="shared" si="7"/>
        <v>0</v>
      </c>
      <c r="U31" s="57">
        <f t="shared" si="7"/>
        <v>0</v>
      </c>
      <c r="V31" s="55">
        <f t="shared" si="7"/>
        <v>0</v>
      </c>
      <c r="W31" s="56">
        <f t="shared" si="7"/>
        <v>0</v>
      </c>
      <c r="X31" s="57">
        <f t="shared" si="7"/>
        <v>0</v>
      </c>
      <c r="Y31" s="55">
        <f t="shared" si="7"/>
        <v>0</v>
      </c>
      <c r="Z31" s="55">
        <f t="shared" si="7"/>
        <v>0</v>
      </c>
    </row>
    <row r="32" spans="1:26" s="1" customFormat="1" ht="13.5" thickBot="1">
      <c r="A32" s="22"/>
      <c r="B32" s="20" t="s">
        <v>5</v>
      </c>
      <c r="C32" s="61"/>
      <c r="D32" s="61"/>
      <c r="E32" s="64"/>
      <c r="F32" s="85"/>
      <c r="G32" s="63"/>
      <c r="H32" s="61"/>
      <c r="I32" s="61"/>
      <c r="J32" s="64"/>
      <c r="K32" s="85"/>
      <c r="L32" s="61"/>
      <c r="M32" s="61"/>
      <c r="N32" s="62"/>
      <c r="O32" s="63"/>
      <c r="P32" s="61"/>
      <c r="Q32" s="62"/>
      <c r="R32" s="63"/>
      <c r="S32" s="61"/>
      <c r="T32" s="62"/>
      <c r="U32" s="63"/>
      <c r="V32" s="61"/>
      <c r="W32" s="62"/>
      <c r="X32" s="63"/>
      <c r="Y32" s="61"/>
      <c r="Z32" s="64">
        <v>11</v>
      </c>
    </row>
    <row r="33" spans="1:30" s="1" customFormat="1">
      <c r="A33" s="22"/>
      <c r="B33" s="54" t="s">
        <v>6</v>
      </c>
      <c r="C33" s="58">
        <f>SUM(C31-C32)</f>
        <v>0</v>
      </c>
      <c r="D33" s="58">
        <f t="shared" ref="D33:Z33" si="8">SUM(D31-D32)</f>
        <v>0</v>
      </c>
      <c r="E33" s="58">
        <f t="shared" si="8"/>
        <v>0</v>
      </c>
      <c r="F33" s="59">
        <f t="shared" si="8"/>
        <v>0</v>
      </c>
      <c r="G33" s="60">
        <f t="shared" si="8"/>
        <v>0</v>
      </c>
      <c r="H33" s="58">
        <f t="shared" si="8"/>
        <v>0</v>
      </c>
      <c r="I33" s="58">
        <f t="shared" si="8"/>
        <v>0</v>
      </c>
      <c r="J33" s="58">
        <f t="shared" si="8"/>
        <v>0</v>
      </c>
      <c r="K33" s="59">
        <f t="shared" si="8"/>
        <v>0</v>
      </c>
      <c r="L33" s="60">
        <f t="shared" si="8"/>
        <v>0</v>
      </c>
      <c r="M33" s="58">
        <f t="shared" si="8"/>
        <v>0</v>
      </c>
      <c r="N33" s="59">
        <f t="shared" si="8"/>
        <v>0</v>
      </c>
      <c r="O33" s="60">
        <f t="shared" si="8"/>
        <v>0</v>
      </c>
      <c r="P33" s="58">
        <f t="shared" si="8"/>
        <v>0</v>
      </c>
      <c r="Q33" s="59">
        <f t="shared" si="8"/>
        <v>0</v>
      </c>
      <c r="R33" s="60">
        <f t="shared" si="8"/>
        <v>0</v>
      </c>
      <c r="S33" s="58">
        <f t="shared" si="8"/>
        <v>0</v>
      </c>
      <c r="T33" s="129">
        <f t="shared" si="8"/>
        <v>0</v>
      </c>
      <c r="U33" s="60">
        <f t="shared" si="8"/>
        <v>0</v>
      </c>
      <c r="V33" s="58">
        <f t="shared" si="8"/>
        <v>0</v>
      </c>
      <c r="W33" s="59">
        <f t="shared" si="8"/>
        <v>0</v>
      </c>
      <c r="X33" s="60">
        <f t="shared" si="8"/>
        <v>0</v>
      </c>
      <c r="Y33" s="58">
        <f t="shared" si="8"/>
        <v>0</v>
      </c>
      <c r="Z33" s="58">
        <f t="shared" si="8"/>
        <v>-11</v>
      </c>
    </row>
    <row r="34" spans="1:30">
      <c r="A34" s="22"/>
      <c r="F34" s="3"/>
      <c r="G34" s="3"/>
      <c r="H34" s="3"/>
      <c r="I34" s="3"/>
      <c r="J34" s="3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>
      <c r="A35" s="22"/>
    </row>
    <row r="36" spans="1:30">
      <c r="A36" s="22"/>
    </row>
    <row r="37" spans="1:30">
      <c r="A37" s="22"/>
    </row>
    <row r="38" spans="1:30">
      <c r="A38" s="22"/>
    </row>
    <row r="39" spans="1:30">
      <c r="A39" s="22"/>
    </row>
    <row r="40" spans="1:30">
      <c r="A40" s="22"/>
    </row>
    <row r="41" spans="1:30">
      <c r="A41" s="22"/>
    </row>
    <row r="42" spans="1:30">
      <c r="A42" s="22"/>
    </row>
    <row r="43" spans="1:30">
      <c r="A43" s="22"/>
    </row>
    <row r="44" spans="1:30">
      <c r="A44" s="22"/>
    </row>
    <row r="45" spans="1:30">
      <c r="A45" s="22"/>
    </row>
    <row r="46" spans="1:30">
      <c r="A46" s="22"/>
    </row>
    <row r="47" spans="1:30">
      <c r="A47" s="22"/>
    </row>
    <row r="48" spans="1:30">
      <c r="A48" s="22"/>
    </row>
    <row r="49" spans="1:1">
      <c r="A49" s="22"/>
    </row>
    <row r="50" spans="1:1">
      <c r="A50" s="22"/>
    </row>
    <row r="51" spans="1:1">
      <c r="A51" s="22"/>
    </row>
    <row r="52" spans="1:1">
      <c r="A52" s="22"/>
    </row>
    <row r="53" spans="1:1">
      <c r="A53" s="22"/>
    </row>
    <row r="54" spans="1:1">
      <c r="A54" s="22"/>
    </row>
    <row r="55" spans="1:1">
      <c r="A55" s="22"/>
    </row>
    <row r="56" spans="1:1">
      <c r="A56" s="22"/>
    </row>
    <row r="57" spans="1:1">
      <c r="A57" s="22"/>
    </row>
    <row r="58" spans="1:1">
      <c r="A58" s="22"/>
    </row>
    <row r="59" spans="1:1">
      <c r="A59" s="22"/>
    </row>
    <row r="60" spans="1:1">
      <c r="A60" s="22"/>
    </row>
    <row r="61" spans="1:1">
      <c r="A61" s="22"/>
    </row>
  </sheetData>
  <customSheetViews>
    <customSheetView guid="{A032CA01-66E4-11D9-94ED-A954E2D94A3F}" showPageBreaks="1" printArea="1" showRuler="0">
      <pane xSplit="2" ySplit="10" topLeftCell="C11" activePane="bottomRight" state="frozenSplit"/>
      <selection pane="bottomRight" activeCell="M11" sqref="M11"/>
      <pageMargins left="0.78740157480314965" right="0.19685039370078741" top="0.59055118110236227" bottom="0.59055118110236227" header="0.51181102362204722" footer="0.51181102362204722"/>
      <pageSetup paperSize="9" orientation="landscape" horizontalDpi="300" verticalDpi="300" r:id="rId1"/>
      <headerFooter alignWithMargins="0"/>
    </customSheetView>
  </customSheetViews>
  <mergeCells count="5">
    <mergeCell ref="M5:V5"/>
    <mergeCell ref="M3:V3"/>
    <mergeCell ref="B1:U1"/>
    <mergeCell ref="M4:V4"/>
    <mergeCell ref="Z3:AA3"/>
  </mergeCells>
  <phoneticPr fontId="8" type="noConversion"/>
  <pageMargins left="0.78740157480314965" right="0.19685039370078741" top="0.59055118110236227" bottom="0.59055118110236227" header="0.51181102362204722" footer="0.51181102362204722"/>
  <pageSetup paperSize="9" orientation="landscape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2"/>
  <dimension ref="A1:AI61"/>
  <sheetViews>
    <sheetView zoomScale="90" zoomScaleNormal="90" workbookViewId="0">
      <pane xSplit="2" ySplit="10" topLeftCell="C11" activePane="bottomRight" state="frozenSplit"/>
      <selection activeCell="O39" sqref="O39"/>
      <selection pane="topRight" activeCell="O39" sqref="O39"/>
      <selection pane="bottomLeft" activeCell="O39" sqref="O39"/>
      <selection pane="bottomRight" activeCell="Z42" sqref="Z42"/>
    </sheetView>
  </sheetViews>
  <sheetFormatPr baseColWidth="10" defaultColWidth="11.42578125" defaultRowHeight="12.75"/>
  <cols>
    <col min="1" max="1" width="3.28515625" style="2" customWidth="1"/>
    <col min="2" max="2" width="21.5703125" customWidth="1"/>
    <col min="3" max="3" width="3.5703125" style="2" customWidth="1"/>
    <col min="4" max="6" width="3.5703125" style="2" bestFit="1" customWidth="1"/>
    <col min="7" max="11" width="3.5703125" style="2" customWidth="1"/>
    <col min="12" max="35" width="3.5703125" customWidth="1"/>
    <col min="39" max="97" width="5.7109375" customWidth="1"/>
  </cols>
  <sheetData>
    <row r="1" spans="1:31" s="24" customFormat="1" ht="54.75" customHeight="1">
      <c r="A1" s="69"/>
      <c r="B1" s="133" t="s">
        <v>33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72"/>
      <c r="AA1" s="72"/>
      <c r="AB1" s="72"/>
      <c r="AC1" s="72"/>
      <c r="AD1" s="72"/>
      <c r="AE1" s="72"/>
    </row>
    <row r="2" spans="1:31">
      <c r="B2" t="s">
        <v>52</v>
      </c>
    </row>
    <row r="3" spans="1:31" ht="22.5" customHeight="1">
      <c r="B3" s="71" t="s">
        <v>35</v>
      </c>
      <c r="M3" s="131" t="s">
        <v>68</v>
      </c>
      <c r="N3" s="131"/>
      <c r="O3" s="131"/>
      <c r="P3" s="131"/>
      <c r="Q3" s="132"/>
      <c r="R3" s="132"/>
      <c r="S3" s="132"/>
      <c r="T3" s="132"/>
      <c r="U3" s="132"/>
      <c r="V3" s="132"/>
      <c r="X3" s="124"/>
      <c r="Y3" s="124"/>
      <c r="Z3" s="135"/>
      <c r="AA3" s="135"/>
      <c r="AB3" s="124" t="s">
        <v>71</v>
      </c>
      <c r="AC3" s="124"/>
      <c r="AD3" s="139">
        <f>'Berechnung Altersstufe'!B4</f>
        <v>2024</v>
      </c>
      <c r="AE3" s="135"/>
    </row>
    <row r="4" spans="1:31" ht="22.5" customHeight="1">
      <c r="M4" s="130" t="s">
        <v>70</v>
      </c>
      <c r="N4" s="130"/>
      <c r="O4" s="130"/>
      <c r="P4" s="130"/>
      <c r="Q4" s="130"/>
      <c r="R4" s="130"/>
      <c r="S4" s="130"/>
      <c r="T4" s="130"/>
      <c r="U4" s="130"/>
      <c r="V4" s="130"/>
    </row>
    <row r="5" spans="1:31" ht="22.5" customHeight="1">
      <c r="B5" s="7" t="s">
        <v>31</v>
      </c>
      <c r="M5" s="130" t="s">
        <v>69</v>
      </c>
      <c r="N5" s="130"/>
      <c r="O5" s="130"/>
      <c r="P5" s="130"/>
      <c r="Q5" s="130"/>
      <c r="R5" s="130"/>
      <c r="S5" s="130"/>
      <c r="T5" s="130"/>
      <c r="U5" s="130"/>
      <c r="V5" s="130"/>
    </row>
    <row r="6" spans="1:31" ht="11.25" customHeight="1">
      <c r="B6" s="7"/>
      <c r="M6" s="65"/>
    </row>
    <row r="7" spans="1:31" s="1" customFormat="1" ht="11.25">
      <c r="A7" s="3"/>
      <c r="C7" s="3"/>
      <c r="D7" s="3"/>
      <c r="E7" s="3"/>
      <c r="F7" s="3"/>
      <c r="G7" s="3"/>
      <c r="H7" s="3"/>
      <c r="I7" s="3"/>
      <c r="J7" s="3"/>
      <c r="K7" s="3"/>
    </row>
    <row r="8" spans="1:31" s="1" customFormat="1" ht="11.25" customHeight="1">
      <c r="A8" s="3"/>
      <c r="C8" s="136" t="s">
        <v>23</v>
      </c>
      <c r="D8" s="137"/>
      <c r="E8" s="137"/>
      <c r="F8" s="138"/>
      <c r="G8" s="136" t="s">
        <v>22</v>
      </c>
      <c r="H8" s="137"/>
      <c r="I8" s="137"/>
      <c r="J8" s="137"/>
      <c r="K8" s="138"/>
      <c r="L8" s="136" t="s">
        <v>24</v>
      </c>
      <c r="M8" s="137"/>
      <c r="N8" s="137"/>
      <c r="O8" s="138"/>
      <c r="P8" s="136" t="s">
        <v>19</v>
      </c>
      <c r="Q8" s="137"/>
      <c r="R8" s="137"/>
      <c r="S8" s="138"/>
      <c r="T8" s="136" t="s">
        <v>36</v>
      </c>
      <c r="U8" s="137"/>
      <c r="V8" s="137"/>
      <c r="W8" s="138"/>
      <c r="X8" s="136" t="s">
        <v>13</v>
      </c>
      <c r="Y8" s="137"/>
      <c r="Z8" s="137"/>
      <c r="AA8" s="138"/>
      <c r="AB8" s="136" t="s">
        <v>3</v>
      </c>
      <c r="AC8" s="137"/>
      <c r="AD8" s="137"/>
      <c r="AE8" s="140"/>
    </row>
    <row r="9" spans="1:31" s="1" customFormat="1" ht="11.25" customHeight="1">
      <c r="A9" s="3"/>
      <c r="C9" s="136" t="s">
        <v>2</v>
      </c>
      <c r="D9" s="137"/>
      <c r="E9" s="137"/>
      <c r="F9" s="138"/>
      <c r="G9" s="136" t="s">
        <v>2</v>
      </c>
      <c r="H9" s="137"/>
      <c r="I9" s="137"/>
      <c r="J9" s="137"/>
      <c r="K9" s="138"/>
      <c r="L9" s="136" t="s">
        <v>12</v>
      </c>
      <c r="M9" s="137"/>
      <c r="N9" s="137"/>
      <c r="O9" s="138"/>
      <c r="P9" s="136" t="s">
        <v>2</v>
      </c>
      <c r="Q9" s="137"/>
      <c r="R9" s="137"/>
      <c r="S9" s="138"/>
      <c r="T9" s="136" t="s">
        <v>37</v>
      </c>
      <c r="U9" s="137"/>
      <c r="V9" s="137"/>
      <c r="W9" s="138"/>
      <c r="X9" s="136" t="s">
        <v>2</v>
      </c>
      <c r="Y9" s="137"/>
      <c r="Z9" s="137"/>
      <c r="AA9" s="138"/>
      <c r="AB9" s="136" t="s">
        <v>2</v>
      </c>
      <c r="AC9" s="137"/>
      <c r="AD9" s="137"/>
      <c r="AE9" s="140"/>
    </row>
    <row r="10" spans="1:31" s="1" customFormat="1" ht="36">
      <c r="A10" s="3"/>
      <c r="B10" s="43" t="s">
        <v>30</v>
      </c>
      <c r="C10" s="41" t="s">
        <v>47</v>
      </c>
      <c r="D10" s="42" t="s">
        <v>48</v>
      </c>
      <c r="E10" s="8" t="s">
        <v>0</v>
      </c>
      <c r="F10" s="40" t="s">
        <v>1</v>
      </c>
      <c r="G10" s="41" t="s">
        <v>47</v>
      </c>
      <c r="H10" s="42" t="s">
        <v>49</v>
      </c>
      <c r="I10" s="42" t="s">
        <v>50</v>
      </c>
      <c r="J10" s="8" t="s">
        <v>0</v>
      </c>
      <c r="K10" s="6" t="s">
        <v>1</v>
      </c>
      <c r="L10" s="41" t="s">
        <v>47</v>
      </c>
      <c r="M10" s="42" t="s">
        <v>49</v>
      </c>
      <c r="N10" s="42" t="s">
        <v>50</v>
      </c>
      <c r="O10" s="9" t="s">
        <v>0</v>
      </c>
      <c r="P10" s="41" t="s">
        <v>47</v>
      </c>
      <c r="Q10" s="42" t="s">
        <v>49</v>
      </c>
      <c r="R10" s="42" t="s">
        <v>50</v>
      </c>
      <c r="S10" s="8" t="s">
        <v>0</v>
      </c>
      <c r="T10" s="41" t="s">
        <v>47</v>
      </c>
      <c r="U10" s="42" t="s">
        <v>49</v>
      </c>
      <c r="V10" s="42" t="s">
        <v>50</v>
      </c>
      <c r="W10" s="8" t="s">
        <v>0</v>
      </c>
      <c r="X10" s="41" t="s">
        <v>47</v>
      </c>
      <c r="Y10" s="42" t="s">
        <v>49</v>
      </c>
      <c r="Z10" s="42" t="s">
        <v>50</v>
      </c>
      <c r="AA10" s="8" t="s">
        <v>0</v>
      </c>
      <c r="AB10" s="41" t="s">
        <v>47</v>
      </c>
      <c r="AC10" s="42" t="s">
        <v>49</v>
      </c>
      <c r="AD10" s="42" t="s">
        <v>50</v>
      </c>
      <c r="AE10" s="8" t="s">
        <v>0</v>
      </c>
    </row>
    <row r="11" spans="1:31">
      <c r="A11" s="22"/>
      <c r="B11" s="44"/>
      <c r="C11" s="15"/>
      <c r="D11" s="16"/>
      <c r="E11" s="17">
        <f>SUM(C11:D11)</f>
        <v>0</v>
      </c>
      <c r="F11" s="18"/>
      <c r="G11" s="15"/>
      <c r="H11" s="16"/>
      <c r="I11" s="16"/>
      <c r="J11" s="17">
        <f>SUM(G11:I11)</f>
        <v>0</v>
      </c>
      <c r="K11" s="18"/>
      <c r="L11" s="38"/>
      <c r="M11" s="16"/>
      <c r="N11" s="16"/>
      <c r="O11" s="19">
        <f>SUM(L11:N11)</f>
        <v>0</v>
      </c>
      <c r="P11" s="15"/>
      <c r="Q11" s="16"/>
      <c r="R11" s="16"/>
      <c r="S11" s="17">
        <f>SUM(P11:R11)</f>
        <v>0</v>
      </c>
      <c r="T11" s="15"/>
      <c r="U11" s="16"/>
      <c r="V11" s="16"/>
      <c r="W11" s="17">
        <f>SUM(T11:V11)</f>
        <v>0</v>
      </c>
      <c r="X11" s="15"/>
      <c r="Y11" s="16"/>
      <c r="Z11" s="16"/>
      <c r="AA11" s="17">
        <f>SUM(X11:Z11)</f>
        <v>0</v>
      </c>
      <c r="AB11" s="15"/>
      <c r="AC11" s="16"/>
      <c r="AD11" s="16"/>
      <c r="AE11" s="17">
        <f>SUM(AB11:AD11)</f>
        <v>0</v>
      </c>
    </row>
    <row r="12" spans="1:31">
      <c r="A12" s="22"/>
      <c r="B12" s="44"/>
      <c r="C12" s="15"/>
      <c r="D12" s="16"/>
      <c r="E12" s="17">
        <f>SUM(C12:D12)</f>
        <v>0</v>
      </c>
      <c r="F12" s="18"/>
      <c r="G12" s="15"/>
      <c r="H12" s="16"/>
      <c r="I12" s="16"/>
      <c r="J12" s="17">
        <f>SUM(G12:I12)</f>
        <v>0</v>
      </c>
      <c r="K12" s="18"/>
      <c r="L12" s="38"/>
      <c r="M12" s="16"/>
      <c r="N12" s="16"/>
      <c r="O12" s="19">
        <f>SUM(L12:N12)</f>
        <v>0</v>
      </c>
      <c r="P12" s="15"/>
      <c r="Q12" s="16"/>
      <c r="R12" s="16"/>
      <c r="S12" s="17">
        <f>SUM(P12:R12)</f>
        <v>0</v>
      </c>
      <c r="T12" s="15"/>
      <c r="U12" s="16"/>
      <c r="V12" s="16"/>
      <c r="W12" s="17">
        <f>SUM(T12:V12)</f>
        <v>0</v>
      </c>
      <c r="X12" s="15"/>
      <c r="Y12" s="16"/>
      <c r="Z12" s="16"/>
      <c r="AA12" s="17">
        <f>SUM(X12:Z12)</f>
        <v>0</v>
      </c>
      <c r="AB12" s="15"/>
      <c r="AC12" s="16"/>
      <c r="AD12" s="16"/>
      <c r="AE12" s="17">
        <f>SUM(AB12:AD12)</f>
        <v>0</v>
      </c>
    </row>
    <row r="13" spans="1:31">
      <c r="A13" s="22"/>
      <c r="B13" s="44"/>
      <c r="C13" s="15"/>
      <c r="D13" s="16"/>
      <c r="E13" s="17">
        <f t="shared" ref="E13:E30" si="0">SUM(C13:D13)</f>
        <v>0</v>
      </c>
      <c r="F13" s="18"/>
      <c r="G13" s="15"/>
      <c r="H13" s="16"/>
      <c r="I13" s="16"/>
      <c r="J13" s="17">
        <f t="shared" ref="J13:J32" si="1">SUM(G13:I13)</f>
        <v>0</v>
      </c>
      <c r="K13" s="18"/>
      <c r="L13" s="38"/>
      <c r="M13" s="16"/>
      <c r="N13" s="16"/>
      <c r="O13" s="19">
        <f t="shared" ref="O13:O30" si="2">SUM(L13:N13)</f>
        <v>0</v>
      </c>
      <c r="P13" s="15"/>
      <c r="Q13" s="16"/>
      <c r="R13" s="16"/>
      <c r="S13" s="17">
        <f t="shared" ref="S13:S32" si="3">SUM(P13:R13)</f>
        <v>0</v>
      </c>
      <c r="T13" s="15"/>
      <c r="U13" s="16"/>
      <c r="V13" s="16"/>
      <c r="W13" s="17">
        <f t="shared" ref="W13:W30" si="4">SUM(T13:V13)</f>
        <v>0</v>
      </c>
      <c r="X13" s="15"/>
      <c r="Y13" s="16"/>
      <c r="Z13" s="16"/>
      <c r="AA13" s="17">
        <f t="shared" ref="AA13:AA30" si="5">SUM(X13:Z13)</f>
        <v>0</v>
      </c>
      <c r="AB13" s="15"/>
      <c r="AC13" s="16"/>
      <c r="AD13" s="16"/>
      <c r="AE13" s="17">
        <f t="shared" ref="AE13:AE30" si="6">SUM(AB13:AD13)</f>
        <v>0</v>
      </c>
    </row>
    <row r="14" spans="1:31">
      <c r="A14" s="22"/>
      <c r="B14" s="44"/>
      <c r="C14" s="15"/>
      <c r="D14" s="16"/>
      <c r="E14" s="17">
        <f t="shared" si="0"/>
        <v>0</v>
      </c>
      <c r="F14" s="18"/>
      <c r="G14" s="15"/>
      <c r="H14" s="16"/>
      <c r="I14" s="16"/>
      <c r="J14" s="17">
        <f t="shared" si="1"/>
        <v>0</v>
      </c>
      <c r="K14" s="18"/>
      <c r="L14" s="38"/>
      <c r="M14" s="16"/>
      <c r="N14" s="16"/>
      <c r="O14" s="19">
        <f t="shared" si="2"/>
        <v>0</v>
      </c>
      <c r="P14" s="15"/>
      <c r="Q14" s="16"/>
      <c r="R14" s="16"/>
      <c r="S14" s="17">
        <f t="shared" si="3"/>
        <v>0</v>
      </c>
      <c r="T14" s="15"/>
      <c r="U14" s="16"/>
      <c r="V14" s="16"/>
      <c r="W14" s="17">
        <f t="shared" si="4"/>
        <v>0</v>
      </c>
      <c r="X14" s="15"/>
      <c r="Y14" s="16"/>
      <c r="Z14" s="16"/>
      <c r="AA14" s="17">
        <f t="shared" si="5"/>
        <v>0</v>
      </c>
      <c r="AB14" s="15"/>
      <c r="AC14" s="16"/>
      <c r="AD14" s="16"/>
      <c r="AE14" s="17">
        <f t="shared" si="6"/>
        <v>0</v>
      </c>
    </row>
    <row r="15" spans="1:31">
      <c r="A15" s="22"/>
      <c r="B15" s="44"/>
      <c r="C15" s="15"/>
      <c r="D15" s="16"/>
      <c r="E15" s="17">
        <f t="shared" si="0"/>
        <v>0</v>
      </c>
      <c r="F15" s="18"/>
      <c r="G15" s="15"/>
      <c r="H15" s="16"/>
      <c r="I15" s="16"/>
      <c r="J15" s="17">
        <f t="shared" si="1"/>
        <v>0</v>
      </c>
      <c r="K15" s="18"/>
      <c r="L15" s="38"/>
      <c r="M15" s="16"/>
      <c r="N15" s="16"/>
      <c r="O15" s="19">
        <f t="shared" si="2"/>
        <v>0</v>
      </c>
      <c r="P15" s="15"/>
      <c r="Q15" s="16"/>
      <c r="R15" s="16"/>
      <c r="S15" s="17">
        <f t="shared" si="3"/>
        <v>0</v>
      </c>
      <c r="T15" s="15"/>
      <c r="U15" s="16"/>
      <c r="V15" s="16"/>
      <c r="W15" s="17">
        <f t="shared" si="4"/>
        <v>0</v>
      </c>
      <c r="X15" s="15"/>
      <c r="Y15" s="16"/>
      <c r="Z15" s="16"/>
      <c r="AA15" s="17">
        <f t="shared" si="5"/>
        <v>0</v>
      </c>
      <c r="AB15" s="15"/>
      <c r="AC15" s="16"/>
      <c r="AD15" s="16"/>
      <c r="AE15" s="17">
        <f t="shared" si="6"/>
        <v>0</v>
      </c>
    </row>
    <row r="16" spans="1:31">
      <c r="A16" s="22"/>
      <c r="B16" s="44"/>
      <c r="C16" s="15"/>
      <c r="D16" s="16"/>
      <c r="E16" s="17">
        <f t="shared" si="0"/>
        <v>0</v>
      </c>
      <c r="F16" s="18"/>
      <c r="G16" s="15"/>
      <c r="H16" s="16"/>
      <c r="I16" s="16"/>
      <c r="J16" s="17">
        <f t="shared" si="1"/>
        <v>0</v>
      </c>
      <c r="K16" s="18"/>
      <c r="L16" s="38"/>
      <c r="M16" s="16"/>
      <c r="N16" s="16"/>
      <c r="O16" s="19">
        <f t="shared" si="2"/>
        <v>0</v>
      </c>
      <c r="P16" s="15"/>
      <c r="Q16" s="16"/>
      <c r="R16" s="16"/>
      <c r="S16" s="17">
        <f t="shared" si="3"/>
        <v>0</v>
      </c>
      <c r="T16" s="15"/>
      <c r="U16" s="16"/>
      <c r="V16" s="16"/>
      <c r="W16" s="17">
        <f t="shared" si="4"/>
        <v>0</v>
      </c>
      <c r="X16" s="15"/>
      <c r="Y16" s="16"/>
      <c r="Z16" s="16"/>
      <c r="AA16" s="17">
        <f t="shared" si="5"/>
        <v>0</v>
      </c>
      <c r="AB16" s="15"/>
      <c r="AC16" s="16"/>
      <c r="AD16" s="16"/>
      <c r="AE16" s="17">
        <f t="shared" si="6"/>
        <v>0</v>
      </c>
    </row>
    <row r="17" spans="1:31">
      <c r="A17" s="22"/>
      <c r="B17" s="44"/>
      <c r="C17" s="15"/>
      <c r="D17" s="16"/>
      <c r="E17" s="17">
        <f t="shared" si="0"/>
        <v>0</v>
      </c>
      <c r="F17" s="18"/>
      <c r="G17" s="15"/>
      <c r="H17" s="16"/>
      <c r="I17" s="16"/>
      <c r="J17" s="17">
        <f t="shared" si="1"/>
        <v>0</v>
      </c>
      <c r="K17" s="18"/>
      <c r="L17" s="38"/>
      <c r="M17" s="16"/>
      <c r="N17" s="16"/>
      <c r="O17" s="19">
        <f t="shared" si="2"/>
        <v>0</v>
      </c>
      <c r="P17" s="15"/>
      <c r="Q17" s="16"/>
      <c r="R17" s="16"/>
      <c r="S17" s="17">
        <f t="shared" si="3"/>
        <v>0</v>
      </c>
      <c r="T17" s="15"/>
      <c r="U17" s="16"/>
      <c r="V17" s="16"/>
      <c r="W17" s="17">
        <f t="shared" si="4"/>
        <v>0</v>
      </c>
      <c r="X17" s="15"/>
      <c r="Y17" s="16"/>
      <c r="Z17" s="16"/>
      <c r="AA17" s="17">
        <f t="shared" si="5"/>
        <v>0</v>
      </c>
      <c r="AB17" s="15"/>
      <c r="AC17" s="16"/>
      <c r="AD17" s="16"/>
      <c r="AE17" s="17">
        <f t="shared" si="6"/>
        <v>0</v>
      </c>
    </row>
    <row r="18" spans="1:31">
      <c r="A18" s="22"/>
      <c r="B18" s="44"/>
      <c r="C18" s="15"/>
      <c r="D18" s="16"/>
      <c r="E18" s="17">
        <f t="shared" si="0"/>
        <v>0</v>
      </c>
      <c r="F18" s="18"/>
      <c r="G18" s="15"/>
      <c r="H18" s="16"/>
      <c r="I18" s="16"/>
      <c r="J18" s="17">
        <f t="shared" si="1"/>
        <v>0</v>
      </c>
      <c r="K18" s="18"/>
      <c r="L18" s="38"/>
      <c r="M18" s="16"/>
      <c r="N18" s="16"/>
      <c r="O18" s="19">
        <f t="shared" si="2"/>
        <v>0</v>
      </c>
      <c r="P18" s="15"/>
      <c r="Q18" s="16"/>
      <c r="R18" s="16"/>
      <c r="S18" s="17">
        <f t="shared" si="3"/>
        <v>0</v>
      </c>
      <c r="T18" s="15"/>
      <c r="U18" s="16"/>
      <c r="V18" s="16"/>
      <c r="W18" s="17">
        <f t="shared" si="4"/>
        <v>0</v>
      </c>
      <c r="X18" s="15"/>
      <c r="Y18" s="16"/>
      <c r="Z18" s="16"/>
      <c r="AA18" s="17">
        <f t="shared" si="5"/>
        <v>0</v>
      </c>
      <c r="AB18" s="15"/>
      <c r="AC18" s="16"/>
      <c r="AD18" s="16"/>
      <c r="AE18" s="17">
        <f t="shared" si="6"/>
        <v>0</v>
      </c>
    </row>
    <row r="19" spans="1:31">
      <c r="A19" s="22"/>
      <c r="B19" s="44"/>
      <c r="C19" s="15"/>
      <c r="D19" s="16"/>
      <c r="E19" s="17">
        <f t="shared" si="0"/>
        <v>0</v>
      </c>
      <c r="F19" s="18"/>
      <c r="G19" s="15"/>
      <c r="H19" s="16"/>
      <c r="I19" s="16"/>
      <c r="J19" s="17">
        <f t="shared" si="1"/>
        <v>0</v>
      </c>
      <c r="K19" s="18"/>
      <c r="L19" s="38"/>
      <c r="M19" s="16"/>
      <c r="N19" s="16"/>
      <c r="O19" s="19">
        <f t="shared" si="2"/>
        <v>0</v>
      </c>
      <c r="P19" s="15"/>
      <c r="Q19" s="16"/>
      <c r="R19" s="16"/>
      <c r="S19" s="17">
        <f t="shared" si="3"/>
        <v>0</v>
      </c>
      <c r="T19" s="15"/>
      <c r="U19" s="16"/>
      <c r="V19" s="16"/>
      <c r="W19" s="17">
        <f t="shared" si="4"/>
        <v>0</v>
      </c>
      <c r="X19" s="15"/>
      <c r="Y19" s="16"/>
      <c r="Z19" s="16"/>
      <c r="AA19" s="17">
        <f t="shared" si="5"/>
        <v>0</v>
      </c>
      <c r="AB19" s="15"/>
      <c r="AC19" s="16"/>
      <c r="AD19" s="16"/>
      <c r="AE19" s="17">
        <f t="shared" si="6"/>
        <v>0</v>
      </c>
    </row>
    <row r="20" spans="1:31">
      <c r="A20" s="22"/>
      <c r="B20" s="44"/>
      <c r="C20" s="15"/>
      <c r="D20" s="16"/>
      <c r="E20" s="17">
        <f t="shared" si="0"/>
        <v>0</v>
      </c>
      <c r="F20" s="18"/>
      <c r="G20" s="15"/>
      <c r="H20" s="16"/>
      <c r="I20" s="16"/>
      <c r="J20" s="17">
        <f t="shared" si="1"/>
        <v>0</v>
      </c>
      <c r="K20" s="18"/>
      <c r="L20" s="38"/>
      <c r="M20" s="16"/>
      <c r="N20" s="16"/>
      <c r="O20" s="19">
        <f t="shared" si="2"/>
        <v>0</v>
      </c>
      <c r="P20" s="15"/>
      <c r="Q20" s="16"/>
      <c r="R20" s="16"/>
      <c r="S20" s="17">
        <f t="shared" si="3"/>
        <v>0</v>
      </c>
      <c r="T20" s="15"/>
      <c r="U20" s="16"/>
      <c r="V20" s="16"/>
      <c r="W20" s="17">
        <f t="shared" si="4"/>
        <v>0</v>
      </c>
      <c r="X20" s="15"/>
      <c r="Y20" s="16"/>
      <c r="Z20" s="16"/>
      <c r="AA20" s="17">
        <f t="shared" si="5"/>
        <v>0</v>
      </c>
      <c r="AB20" s="15"/>
      <c r="AC20" s="16"/>
      <c r="AD20" s="16"/>
      <c r="AE20" s="17">
        <f t="shared" si="6"/>
        <v>0</v>
      </c>
    </row>
    <row r="21" spans="1:31">
      <c r="A21" s="22"/>
      <c r="B21" s="44"/>
      <c r="C21" s="15"/>
      <c r="D21" s="16"/>
      <c r="E21" s="17">
        <f t="shared" si="0"/>
        <v>0</v>
      </c>
      <c r="F21" s="18"/>
      <c r="G21" s="15"/>
      <c r="H21" s="16"/>
      <c r="I21" s="16"/>
      <c r="J21" s="17">
        <f t="shared" si="1"/>
        <v>0</v>
      </c>
      <c r="K21" s="18"/>
      <c r="L21" s="38"/>
      <c r="M21" s="16"/>
      <c r="N21" s="16"/>
      <c r="O21" s="19">
        <f t="shared" si="2"/>
        <v>0</v>
      </c>
      <c r="P21" s="15"/>
      <c r="Q21" s="16"/>
      <c r="R21" s="16"/>
      <c r="S21" s="17">
        <f t="shared" si="3"/>
        <v>0</v>
      </c>
      <c r="T21" s="15"/>
      <c r="U21" s="16"/>
      <c r="V21" s="16"/>
      <c r="W21" s="17">
        <f t="shared" si="4"/>
        <v>0</v>
      </c>
      <c r="X21" s="15"/>
      <c r="Y21" s="16"/>
      <c r="Z21" s="16"/>
      <c r="AA21" s="17">
        <f t="shared" si="5"/>
        <v>0</v>
      </c>
      <c r="AB21" s="15"/>
      <c r="AC21" s="16"/>
      <c r="AD21" s="16"/>
      <c r="AE21" s="17">
        <f t="shared" si="6"/>
        <v>0</v>
      </c>
    </row>
    <row r="22" spans="1:31">
      <c r="A22" s="22"/>
      <c r="B22" s="44"/>
      <c r="C22" s="15"/>
      <c r="D22" s="16"/>
      <c r="E22" s="17">
        <f t="shared" si="0"/>
        <v>0</v>
      </c>
      <c r="F22" s="18"/>
      <c r="G22" s="15"/>
      <c r="H22" s="16"/>
      <c r="I22" s="16"/>
      <c r="J22" s="17">
        <f t="shared" si="1"/>
        <v>0</v>
      </c>
      <c r="K22" s="18"/>
      <c r="L22" s="38"/>
      <c r="M22" s="16"/>
      <c r="N22" s="16"/>
      <c r="O22" s="19">
        <f t="shared" si="2"/>
        <v>0</v>
      </c>
      <c r="P22" s="15"/>
      <c r="Q22" s="16"/>
      <c r="R22" s="16"/>
      <c r="S22" s="17">
        <f t="shared" si="3"/>
        <v>0</v>
      </c>
      <c r="T22" s="15"/>
      <c r="U22" s="16"/>
      <c r="V22" s="16"/>
      <c r="W22" s="17">
        <f t="shared" si="4"/>
        <v>0</v>
      </c>
      <c r="X22" s="15"/>
      <c r="Y22" s="16"/>
      <c r="Z22" s="16"/>
      <c r="AA22" s="17">
        <f t="shared" si="5"/>
        <v>0</v>
      </c>
      <c r="AB22" s="15"/>
      <c r="AC22" s="16"/>
      <c r="AD22" s="16"/>
      <c r="AE22" s="17">
        <f t="shared" si="6"/>
        <v>0</v>
      </c>
    </row>
    <row r="23" spans="1:31">
      <c r="A23" s="22"/>
      <c r="B23" s="44"/>
      <c r="C23" s="15"/>
      <c r="D23" s="16"/>
      <c r="E23" s="17">
        <f t="shared" si="0"/>
        <v>0</v>
      </c>
      <c r="F23" s="18"/>
      <c r="G23" s="15"/>
      <c r="H23" s="16"/>
      <c r="I23" s="16"/>
      <c r="J23" s="17">
        <f t="shared" si="1"/>
        <v>0</v>
      </c>
      <c r="K23" s="18"/>
      <c r="L23" s="38"/>
      <c r="M23" s="16"/>
      <c r="N23" s="16"/>
      <c r="O23" s="19">
        <f t="shared" si="2"/>
        <v>0</v>
      </c>
      <c r="P23" s="15"/>
      <c r="Q23" s="16"/>
      <c r="R23" s="16"/>
      <c r="S23" s="17">
        <f t="shared" si="3"/>
        <v>0</v>
      </c>
      <c r="T23" s="15"/>
      <c r="U23" s="16"/>
      <c r="V23" s="16"/>
      <c r="W23" s="17">
        <f t="shared" si="4"/>
        <v>0</v>
      </c>
      <c r="X23" s="15"/>
      <c r="Y23" s="16"/>
      <c r="Z23" s="16"/>
      <c r="AA23" s="17">
        <f t="shared" si="5"/>
        <v>0</v>
      </c>
      <c r="AB23" s="15"/>
      <c r="AC23" s="16"/>
      <c r="AD23" s="16"/>
      <c r="AE23" s="17">
        <f t="shared" si="6"/>
        <v>0</v>
      </c>
    </row>
    <row r="24" spans="1:31">
      <c r="A24" s="22"/>
      <c r="B24" s="44"/>
      <c r="C24" s="15"/>
      <c r="D24" s="16"/>
      <c r="E24" s="17">
        <f t="shared" si="0"/>
        <v>0</v>
      </c>
      <c r="F24" s="18"/>
      <c r="G24" s="15"/>
      <c r="H24" s="16"/>
      <c r="I24" s="16"/>
      <c r="J24" s="17">
        <f t="shared" si="1"/>
        <v>0</v>
      </c>
      <c r="K24" s="18"/>
      <c r="L24" s="38"/>
      <c r="M24" s="16"/>
      <c r="N24" s="16"/>
      <c r="O24" s="19">
        <f t="shared" si="2"/>
        <v>0</v>
      </c>
      <c r="P24" s="15"/>
      <c r="Q24" s="16"/>
      <c r="R24" s="16"/>
      <c r="S24" s="17">
        <f t="shared" si="3"/>
        <v>0</v>
      </c>
      <c r="T24" s="15"/>
      <c r="U24" s="16"/>
      <c r="V24" s="16"/>
      <c r="W24" s="17">
        <f t="shared" si="4"/>
        <v>0</v>
      </c>
      <c r="X24" s="15"/>
      <c r="Y24" s="16"/>
      <c r="Z24" s="16"/>
      <c r="AA24" s="17">
        <f t="shared" si="5"/>
        <v>0</v>
      </c>
      <c r="AB24" s="15"/>
      <c r="AC24" s="16"/>
      <c r="AD24" s="16"/>
      <c r="AE24" s="17">
        <f t="shared" si="6"/>
        <v>0</v>
      </c>
    </row>
    <row r="25" spans="1:31">
      <c r="A25" s="22"/>
      <c r="B25" s="44"/>
      <c r="C25" s="15"/>
      <c r="D25" s="16"/>
      <c r="E25" s="17">
        <f t="shared" si="0"/>
        <v>0</v>
      </c>
      <c r="F25" s="18"/>
      <c r="G25" s="38"/>
      <c r="H25" s="16"/>
      <c r="I25" s="16"/>
      <c r="J25" s="17">
        <f t="shared" si="1"/>
        <v>0</v>
      </c>
      <c r="K25" s="18"/>
      <c r="L25" s="38"/>
      <c r="M25" s="16"/>
      <c r="N25" s="16"/>
      <c r="O25" s="19">
        <f t="shared" si="2"/>
        <v>0</v>
      </c>
      <c r="P25" s="15"/>
      <c r="Q25" s="16"/>
      <c r="R25" s="16"/>
      <c r="S25" s="17">
        <f t="shared" si="3"/>
        <v>0</v>
      </c>
      <c r="T25" s="15"/>
      <c r="U25" s="16"/>
      <c r="V25" s="16"/>
      <c r="W25" s="17">
        <f t="shared" si="4"/>
        <v>0</v>
      </c>
      <c r="X25" s="15"/>
      <c r="Y25" s="16"/>
      <c r="Z25" s="16"/>
      <c r="AA25" s="17">
        <f t="shared" si="5"/>
        <v>0</v>
      </c>
      <c r="AB25" s="15"/>
      <c r="AC25" s="16"/>
      <c r="AD25" s="16"/>
      <c r="AE25" s="17">
        <f t="shared" si="6"/>
        <v>0</v>
      </c>
    </row>
    <row r="26" spans="1:31">
      <c r="A26" s="22"/>
      <c r="B26" s="44"/>
      <c r="C26" s="15"/>
      <c r="D26" s="16"/>
      <c r="E26" s="17">
        <f t="shared" si="0"/>
        <v>0</v>
      </c>
      <c r="F26" s="18"/>
      <c r="G26" s="38"/>
      <c r="H26" s="16"/>
      <c r="I26" s="16"/>
      <c r="J26" s="17">
        <f t="shared" si="1"/>
        <v>0</v>
      </c>
      <c r="K26" s="18"/>
      <c r="L26" s="38"/>
      <c r="M26" s="16"/>
      <c r="N26" s="16"/>
      <c r="O26" s="19">
        <f t="shared" si="2"/>
        <v>0</v>
      </c>
      <c r="P26" s="15"/>
      <c r="Q26" s="16"/>
      <c r="R26" s="16"/>
      <c r="S26" s="17">
        <f t="shared" si="3"/>
        <v>0</v>
      </c>
      <c r="T26" s="15"/>
      <c r="U26" s="16"/>
      <c r="V26" s="16"/>
      <c r="W26" s="17">
        <f t="shared" si="4"/>
        <v>0</v>
      </c>
      <c r="X26" s="15"/>
      <c r="Y26" s="16"/>
      <c r="Z26" s="16"/>
      <c r="AA26" s="17">
        <f t="shared" si="5"/>
        <v>0</v>
      </c>
      <c r="AB26" s="15"/>
      <c r="AC26" s="16"/>
      <c r="AD26" s="16"/>
      <c r="AE26" s="17">
        <f t="shared" si="6"/>
        <v>0</v>
      </c>
    </row>
    <row r="27" spans="1:31">
      <c r="A27" s="22"/>
      <c r="B27" s="44"/>
      <c r="C27" s="15"/>
      <c r="D27" s="16"/>
      <c r="E27" s="17">
        <f t="shared" si="0"/>
        <v>0</v>
      </c>
      <c r="F27" s="18"/>
      <c r="G27" s="38"/>
      <c r="H27" s="16"/>
      <c r="I27" s="16"/>
      <c r="J27" s="17">
        <f t="shared" si="1"/>
        <v>0</v>
      </c>
      <c r="K27" s="18"/>
      <c r="L27" s="38"/>
      <c r="M27" s="16"/>
      <c r="N27" s="16"/>
      <c r="O27" s="19">
        <f t="shared" si="2"/>
        <v>0</v>
      </c>
      <c r="P27" s="15"/>
      <c r="Q27" s="16"/>
      <c r="R27" s="16"/>
      <c r="S27" s="17">
        <f t="shared" si="3"/>
        <v>0</v>
      </c>
      <c r="T27" s="15"/>
      <c r="U27" s="16"/>
      <c r="V27" s="16"/>
      <c r="W27" s="17">
        <f t="shared" si="4"/>
        <v>0</v>
      </c>
      <c r="X27" s="15"/>
      <c r="Y27" s="16"/>
      <c r="Z27" s="16"/>
      <c r="AA27" s="17">
        <f t="shared" si="5"/>
        <v>0</v>
      </c>
      <c r="AB27" s="15"/>
      <c r="AC27" s="16"/>
      <c r="AD27" s="16"/>
      <c r="AE27" s="17">
        <f t="shared" si="6"/>
        <v>0</v>
      </c>
    </row>
    <row r="28" spans="1:31" s="24" customFormat="1">
      <c r="A28" s="22"/>
      <c r="B28" s="44"/>
      <c r="C28" s="15"/>
      <c r="D28" s="16"/>
      <c r="E28" s="17">
        <f t="shared" si="0"/>
        <v>0</v>
      </c>
      <c r="F28" s="18"/>
      <c r="G28" s="38"/>
      <c r="H28" s="16"/>
      <c r="I28" s="16"/>
      <c r="J28" s="17">
        <f t="shared" si="1"/>
        <v>0</v>
      </c>
      <c r="K28" s="18"/>
      <c r="L28" s="38"/>
      <c r="M28" s="16"/>
      <c r="N28" s="16"/>
      <c r="O28" s="19">
        <f t="shared" si="2"/>
        <v>0</v>
      </c>
      <c r="P28" s="15"/>
      <c r="Q28" s="16"/>
      <c r="R28" s="16"/>
      <c r="S28" s="17">
        <f t="shared" si="3"/>
        <v>0</v>
      </c>
      <c r="T28" s="15"/>
      <c r="U28" s="16"/>
      <c r="V28" s="16"/>
      <c r="W28" s="17">
        <f t="shared" si="4"/>
        <v>0</v>
      </c>
      <c r="X28" s="15"/>
      <c r="Y28" s="16"/>
      <c r="Z28" s="16"/>
      <c r="AA28" s="17">
        <f t="shared" si="5"/>
        <v>0</v>
      </c>
      <c r="AB28" s="15"/>
      <c r="AC28" s="16"/>
      <c r="AD28" s="16"/>
      <c r="AE28" s="17">
        <f t="shared" si="6"/>
        <v>0</v>
      </c>
    </row>
    <row r="29" spans="1:31">
      <c r="A29" s="22"/>
      <c r="B29" s="44"/>
      <c r="C29" s="15"/>
      <c r="D29" s="16"/>
      <c r="E29" s="17">
        <f t="shared" si="0"/>
        <v>0</v>
      </c>
      <c r="F29" s="18"/>
      <c r="G29" s="38"/>
      <c r="H29" s="16"/>
      <c r="I29" s="16"/>
      <c r="J29" s="17">
        <f t="shared" si="1"/>
        <v>0</v>
      </c>
      <c r="K29" s="18"/>
      <c r="L29" s="38"/>
      <c r="M29" s="16"/>
      <c r="N29" s="16"/>
      <c r="O29" s="19">
        <f t="shared" si="2"/>
        <v>0</v>
      </c>
      <c r="P29" s="15"/>
      <c r="Q29" s="16"/>
      <c r="R29" s="16"/>
      <c r="S29" s="17">
        <f t="shared" si="3"/>
        <v>0</v>
      </c>
      <c r="T29" s="15"/>
      <c r="U29" s="16"/>
      <c r="V29" s="16"/>
      <c r="W29" s="17">
        <f t="shared" si="4"/>
        <v>0</v>
      </c>
      <c r="X29" s="15"/>
      <c r="Y29" s="16"/>
      <c r="Z29" s="16"/>
      <c r="AA29" s="17">
        <f t="shared" si="5"/>
        <v>0</v>
      </c>
      <c r="AB29" s="15"/>
      <c r="AC29" s="16"/>
      <c r="AD29" s="16"/>
      <c r="AE29" s="17">
        <f t="shared" si="6"/>
        <v>0</v>
      </c>
    </row>
    <row r="30" spans="1:31" ht="13.5" thickBot="1">
      <c r="A30" s="22"/>
      <c r="B30" s="45"/>
      <c r="C30" s="46"/>
      <c r="D30" s="47"/>
      <c r="E30" s="48">
        <f t="shared" si="0"/>
        <v>0</v>
      </c>
      <c r="F30" s="49"/>
      <c r="G30" s="39"/>
      <c r="H30" s="21"/>
      <c r="I30" s="21"/>
      <c r="J30" s="48">
        <f t="shared" si="1"/>
        <v>0</v>
      </c>
      <c r="K30" s="50"/>
      <c r="L30" s="51"/>
      <c r="M30" s="47"/>
      <c r="N30" s="47"/>
      <c r="O30" s="52">
        <f t="shared" si="2"/>
        <v>0</v>
      </c>
      <c r="P30" s="46"/>
      <c r="Q30" s="47"/>
      <c r="R30" s="47"/>
      <c r="S30" s="48">
        <f t="shared" si="3"/>
        <v>0</v>
      </c>
      <c r="T30" s="46"/>
      <c r="U30" s="47"/>
      <c r="V30" s="47"/>
      <c r="W30" s="48">
        <f t="shared" si="4"/>
        <v>0</v>
      </c>
      <c r="X30" s="46"/>
      <c r="Y30" s="47"/>
      <c r="Z30" s="47"/>
      <c r="AA30" s="48">
        <f t="shared" si="5"/>
        <v>0</v>
      </c>
      <c r="AB30" s="46"/>
      <c r="AC30" s="47"/>
      <c r="AD30" s="47"/>
      <c r="AE30" s="48">
        <f t="shared" si="6"/>
        <v>0</v>
      </c>
    </row>
    <row r="31" spans="1:31" s="1" customFormat="1">
      <c r="A31" s="22"/>
      <c r="B31" s="53" t="s">
        <v>25</v>
      </c>
      <c r="C31" s="55">
        <f t="shared" ref="C31:AE31" si="7">SUM(C11:C30)</f>
        <v>0</v>
      </c>
      <c r="D31" s="55">
        <f t="shared" si="7"/>
        <v>0</v>
      </c>
      <c r="E31" s="55">
        <f t="shared" si="7"/>
        <v>0</v>
      </c>
      <c r="F31" s="56">
        <f t="shared" si="7"/>
        <v>0</v>
      </c>
      <c r="G31" s="55">
        <f t="shared" si="7"/>
        <v>0</v>
      </c>
      <c r="H31" s="55">
        <f t="shared" si="7"/>
        <v>0</v>
      </c>
      <c r="I31" s="55">
        <f t="shared" si="7"/>
        <v>0</v>
      </c>
      <c r="J31" s="55">
        <f t="shared" si="7"/>
        <v>0</v>
      </c>
      <c r="K31" s="56">
        <f t="shared" si="7"/>
        <v>0</v>
      </c>
      <c r="L31" s="55">
        <f t="shared" si="7"/>
        <v>0</v>
      </c>
      <c r="M31" s="55">
        <f t="shared" si="7"/>
        <v>0</v>
      </c>
      <c r="N31" s="55">
        <f t="shared" si="7"/>
        <v>0</v>
      </c>
      <c r="O31" s="56">
        <f t="shared" si="7"/>
        <v>0</v>
      </c>
      <c r="P31" s="57">
        <f t="shared" si="7"/>
        <v>0</v>
      </c>
      <c r="Q31" s="55">
        <f t="shared" si="7"/>
        <v>0</v>
      </c>
      <c r="R31" s="55">
        <f t="shared" si="7"/>
        <v>0</v>
      </c>
      <c r="S31" s="56">
        <f t="shared" si="7"/>
        <v>0</v>
      </c>
      <c r="T31" s="57">
        <f t="shared" si="7"/>
        <v>0</v>
      </c>
      <c r="U31" s="55">
        <f t="shared" si="7"/>
        <v>0</v>
      </c>
      <c r="V31" s="55">
        <f t="shared" si="7"/>
        <v>0</v>
      </c>
      <c r="W31" s="56">
        <f t="shared" si="7"/>
        <v>0</v>
      </c>
      <c r="X31" s="57">
        <f t="shared" si="7"/>
        <v>0</v>
      </c>
      <c r="Y31" s="55">
        <f t="shared" si="7"/>
        <v>0</v>
      </c>
      <c r="Z31" s="55">
        <f t="shared" si="7"/>
        <v>0</v>
      </c>
      <c r="AA31" s="56">
        <f t="shared" si="7"/>
        <v>0</v>
      </c>
      <c r="AB31" s="57">
        <f t="shared" si="7"/>
        <v>0</v>
      </c>
      <c r="AC31" s="55">
        <f t="shared" si="7"/>
        <v>0</v>
      </c>
      <c r="AD31" s="55">
        <f t="shared" si="7"/>
        <v>0</v>
      </c>
      <c r="AE31" s="55">
        <f t="shared" si="7"/>
        <v>0</v>
      </c>
    </row>
    <row r="32" spans="1:31" s="1" customFormat="1" ht="13.5" thickBot="1">
      <c r="A32" s="22"/>
      <c r="B32" s="20" t="s">
        <v>5</v>
      </c>
      <c r="C32" s="61">
        <v>0</v>
      </c>
      <c r="D32" s="61">
        <v>0</v>
      </c>
      <c r="E32" s="64">
        <v>0</v>
      </c>
      <c r="F32" s="85">
        <v>0</v>
      </c>
      <c r="G32" s="63"/>
      <c r="H32" s="61"/>
      <c r="I32" s="61"/>
      <c r="J32" s="64">
        <f t="shared" si="1"/>
        <v>0</v>
      </c>
      <c r="K32" s="85">
        <v>0</v>
      </c>
      <c r="L32" s="61"/>
      <c r="M32" s="61"/>
      <c r="N32" s="61"/>
      <c r="O32" s="64">
        <f t="shared" ref="O32" si="8">SUM(L32:N32)</f>
        <v>0</v>
      </c>
      <c r="P32" s="63"/>
      <c r="Q32" s="61"/>
      <c r="R32" s="61">
        <v>0</v>
      </c>
      <c r="S32" s="64">
        <f t="shared" si="3"/>
        <v>0</v>
      </c>
      <c r="T32" s="63"/>
      <c r="U32" s="61"/>
      <c r="V32" s="61">
        <v>0</v>
      </c>
      <c r="W32" s="64">
        <f t="shared" ref="W32" si="9">SUM(T32:V32)</f>
        <v>0</v>
      </c>
      <c r="X32" s="63"/>
      <c r="Y32" s="61"/>
      <c r="Z32" s="61">
        <v>0</v>
      </c>
      <c r="AA32" s="64">
        <f t="shared" ref="AA32" si="10">SUM(X32:Z32)</f>
        <v>0</v>
      </c>
      <c r="AB32" s="63"/>
      <c r="AC32" s="61"/>
      <c r="AD32" s="61">
        <v>0</v>
      </c>
      <c r="AE32" s="17">
        <f t="shared" ref="AE32" si="11">SUM(AB32:AD32)</f>
        <v>0</v>
      </c>
    </row>
    <row r="33" spans="1:35" s="1" customFormat="1">
      <c r="A33" s="22"/>
      <c r="B33" s="54" t="s">
        <v>6</v>
      </c>
      <c r="C33" s="58">
        <f t="shared" ref="C33:AE33" si="12">SUM(C31-C32)</f>
        <v>0</v>
      </c>
      <c r="D33" s="58">
        <f t="shared" si="12"/>
        <v>0</v>
      </c>
      <c r="E33" s="58">
        <f t="shared" si="12"/>
        <v>0</v>
      </c>
      <c r="F33" s="59">
        <f t="shared" si="12"/>
        <v>0</v>
      </c>
      <c r="G33" s="60">
        <f t="shared" si="12"/>
        <v>0</v>
      </c>
      <c r="H33" s="58">
        <f t="shared" si="12"/>
        <v>0</v>
      </c>
      <c r="I33" s="58">
        <f t="shared" si="12"/>
        <v>0</v>
      </c>
      <c r="J33" s="58">
        <f t="shared" si="12"/>
        <v>0</v>
      </c>
      <c r="K33" s="59">
        <f t="shared" si="12"/>
        <v>0</v>
      </c>
      <c r="L33" s="60">
        <f t="shared" si="12"/>
        <v>0</v>
      </c>
      <c r="M33" s="58">
        <f t="shared" si="12"/>
        <v>0</v>
      </c>
      <c r="N33" s="58">
        <f t="shared" si="12"/>
        <v>0</v>
      </c>
      <c r="O33" s="59">
        <f t="shared" si="12"/>
        <v>0</v>
      </c>
      <c r="P33" s="60">
        <f t="shared" si="12"/>
        <v>0</v>
      </c>
      <c r="Q33" s="58">
        <f t="shared" si="12"/>
        <v>0</v>
      </c>
      <c r="R33" s="58">
        <f t="shared" si="12"/>
        <v>0</v>
      </c>
      <c r="S33" s="59">
        <f t="shared" si="12"/>
        <v>0</v>
      </c>
      <c r="T33" s="60">
        <f t="shared" si="12"/>
        <v>0</v>
      </c>
      <c r="U33" s="58">
        <f t="shared" si="12"/>
        <v>0</v>
      </c>
      <c r="V33" s="58">
        <f t="shared" si="12"/>
        <v>0</v>
      </c>
      <c r="W33" s="59">
        <f t="shared" si="12"/>
        <v>0</v>
      </c>
      <c r="X33" s="60">
        <f t="shared" si="12"/>
        <v>0</v>
      </c>
      <c r="Y33" s="58">
        <f t="shared" si="12"/>
        <v>0</v>
      </c>
      <c r="Z33" s="58">
        <f t="shared" si="12"/>
        <v>0</v>
      </c>
      <c r="AA33" s="59">
        <f t="shared" si="12"/>
        <v>0</v>
      </c>
      <c r="AB33" s="60">
        <f t="shared" si="12"/>
        <v>0</v>
      </c>
      <c r="AC33" s="58">
        <f t="shared" si="12"/>
        <v>0</v>
      </c>
      <c r="AD33" s="58">
        <f t="shared" si="12"/>
        <v>0</v>
      </c>
      <c r="AE33" s="58">
        <f t="shared" si="12"/>
        <v>0</v>
      </c>
    </row>
    <row r="34" spans="1:35">
      <c r="A34" s="22"/>
      <c r="F34" s="3"/>
      <c r="G34" s="3"/>
      <c r="H34" s="3"/>
      <c r="I34" s="3"/>
      <c r="J34" s="3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>
      <c r="A35" s="22"/>
    </row>
    <row r="36" spans="1:35">
      <c r="A36" s="22"/>
    </row>
    <row r="37" spans="1:35">
      <c r="A37" s="22"/>
    </row>
    <row r="38" spans="1:35">
      <c r="A38" s="22"/>
    </row>
    <row r="39" spans="1:35">
      <c r="A39" s="22"/>
    </row>
    <row r="40" spans="1:35">
      <c r="A40" s="22"/>
    </row>
    <row r="41" spans="1:35">
      <c r="A41" s="22"/>
    </row>
    <row r="42" spans="1:35">
      <c r="A42" s="22"/>
    </row>
    <row r="43" spans="1:35">
      <c r="A43" s="22"/>
    </row>
    <row r="44" spans="1:35">
      <c r="A44" s="22"/>
    </row>
    <row r="45" spans="1:35">
      <c r="A45" s="22"/>
    </row>
    <row r="46" spans="1:35">
      <c r="A46" s="22"/>
    </row>
    <row r="47" spans="1:35">
      <c r="A47" s="22"/>
    </row>
    <row r="48" spans="1:35">
      <c r="A48" s="22"/>
    </row>
    <row r="49" spans="1:1">
      <c r="A49" s="22"/>
    </row>
    <row r="50" spans="1:1">
      <c r="A50" s="22"/>
    </row>
    <row r="51" spans="1:1">
      <c r="A51" s="22"/>
    </row>
    <row r="52" spans="1:1">
      <c r="A52" s="22"/>
    </row>
    <row r="53" spans="1:1">
      <c r="A53" s="22"/>
    </row>
    <row r="54" spans="1:1">
      <c r="A54" s="22"/>
    </row>
    <row r="55" spans="1:1">
      <c r="A55" s="22"/>
    </row>
    <row r="56" spans="1:1">
      <c r="A56" s="22"/>
    </row>
    <row r="57" spans="1:1">
      <c r="A57" s="22"/>
    </row>
    <row r="58" spans="1:1">
      <c r="A58" s="22"/>
    </row>
    <row r="59" spans="1:1">
      <c r="A59" s="22"/>
    </row>
    <row r="60" spans="1:1">
      <c r="A60" s="22"/>
    </row>
    <row r="61" spans="1:1">
      <c r="A61" s="22"/>
    </row>
  </sheetData>
  <sortState xmlns:xlrd2="http://schemas.microsoft.com/office/spreadsheetml/2017/richdata2" ref="B11:AE12">
    <sortCondition descending="1" ref="B11:B12"/>
  </sortState>
  <customSheetViews>
    <customSheetView guid="{A032CA01-66E4-11D9-94ED-A954E2D94A3F}" showPageBreaks="1" showRuler="0">
      <pane xSplit="2" ySplit="10" topLeftCell="C11" activePane="bottomRight" state="frozenSplit"/>
      <selection pane="bottomRight" activeCell="I14" sqref="I14"/>
      <pageMargins left="0.78740157480314965" right="0.19685039370078741" top="0.59055118110236227" bottom="0.59055118110236227" header="0.51181102362204722" footer="0.51181102362204722"/>
      <pageSetup paperSize="9" orientation="landscape" horizontalDpi="300" verticalDpi="300" r:id="rId1"/>
      <headerFooter alignWithMargins="0"/>
    </customSheetView>
  </customSheetViews>
  <mergeCells count="20">
    <mergeCell ref="Z3:AA3"/>
    <mergeCell ref="AD3:AE3"/>
    <mergeCell ref="AB8:AE8"/>
    <mergeCell ref="AB9:AE9"/>
    <mergeCell ref="X8:AA8"/>
    <mergeCell ref="X9:AA9"/>
    <mergeCell ref="P8:S8"/>
    <mergeCell ref="B1:Y1"/>
    <mergeCell ref="C8:F8"/>
    <mergeCell ref="C9:F9"/>
    <mergeCell ref="G8:K8"/>
    <mergeCell ref="T8:W8"/>
    <mergeCell ref="G9:K9"/>
    <mergeCell ref="L8:O8"/>
    <mergeCell ref="L9:O9"/>
    <mergeCell ref="T9:W9"/>
    <mergeCell ref="P9:S9"/>
    <mergeCell ref="M3:V3"/>
    <mergeCell ref="M4:V4"/>
    <mergeCell ref="M5:V5"/>
  </mergeCells>
  <phoneticPr fontId="8" type="noConversion"/>
  <pageMargins left="0.78740157480314965" right="0.19685039370078741" top="0.59055118110236227" bottom="0.59055118110236227" header="0.51181102362204722" footer="0.51181102362204722"/>
  <pageSetup paperSize="9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T106"/>
  <sheetViews>
    <sheetView zoomScaleNormal="100" workbookViewId="0">
      <selection activeCell="M57" sqref="M57"/>
    </sheetView>
  </sheetViews>
  <sheetFormatPr baseColWidth="10" defaultColWidth="11.42578125" defaultRowHeight="12.75"/>
  <cols>
    <col min="1" max="1" width="4.7109375" style="23" customWidth="1"/>
    <col min="2" max="2" width="13.7109375" customWidth="1"/>
    <col min="3" max="3" width="11.7109375" customWidth="1"/>
    <col min="4" max="5" width="5.7109375" style="2" customWidth="1"/>
    <col min="6" max="7" width="3.7109375" style="2" customWidth="1"/>
    <col min="8" max="8" width="5.28515625" style="2" customWidth="1"/>
    <col min="9" max="9" width="5.28515625" style="30" customWidth="1"/>
    <col min="10" max="10" width="2.5703125" style="23" customWidth="1"/>
    <col min="11" max="11" width="3.28515625" style="31" customWidth="1"/>
    <col min="12" max="12" width="3.28515625" style="32" customWidth="1"/>
    <col min="13" max="13" width="27.7109375" customWidth="1"/>
    <col min="14" max="14" width="5.7109375" customWidth="1"/>
  </cols>
  <sheetData>
    <row r="1" spans="1:20">
      <c r="I1" s="28"/>
    </row>
    <row r="2" spans="1:20">
      <c r="I2" s="28"/>
    </row>
    <row r="3" spans="1:20">
      <c r="I3" s="28"/>
    </row>
    <row r="4" spans="1:20">
      <c r="I4" s="28"/>
      <c r="M4" s="13">
        <f ca="1">TODAY()</f>
        <v>45354</v>
      </c>
    </row>
    <row r="5" spans="1:20" ht="69" customHeight="1">
      <c r="A5" s="12" t="s">
        <v>14</v>
      </c>
      <c r="B5" s="11" t="s">
        <v>7</v>
      </c>
      <c r="C5" s="11" t="s">
        <v>8</v>
      </c>
      <c r="D5" s="12" t="s">
        <v>42</v>
      </c>
      <c r="E5" s="10" t="s">
        <v>63</v>
      </c>
      <c r="F5" s="10" t="s">
        <v>27</v>
      </c>
      <c r="G5" s="10" t="s">
        <v>20</v>
      </c>
      <c r="H5" s="27" t="s">
        <v>17</v>
      </c>
      <c r="I5" s="66" t="s">
        <v>0</v>
      </c>
      <c r="J5" s="14" t="s">
        <v>11</v>
      </c>
      <c r="K5" s="33" t="s">
        <v>21</v>
      </c>
      <c r="L5" s="34" t="s">
        <v>15</v>
      </c>
      <c r="M5" s="11" t="s">
        <v>10</v>
      </c>
      <c r="N5" s="68"/>
    </row>
    <row r="6" spans="1:20">
      <c r="I6" s="67"/>
      <c r="K6" s="35"/>
      <c r="L6" s="36"/>
      <c r="N6" s="68"/>
    </row>
    <row r="7" spans="1:20">
      <c r="A7" s="23">
        <v>1</v>
      </c>
      <c r="B7" t="s">
        <v>32</v>
      </c>
      <c r="C7" s="25" t="s">
        <v>66</v>
      </c>
      <c r="D7" s="26">
        <v>2009</v>
      </c>
      <c r="E7" s="26">
        <f>'Berechnung Altersstufe'!$B$4-D7</f>
        <v>15</v>
      </c>
      <c r="I7" s="67">
        <f t="shared" ref="I7" si="0">SUM(F7:H7)</f>
        <v>0</v>
      </c>
      <c r="K7" s="73" t="str">
        <f>IF(D7="","",IF(E7&gt;=15,"zu Alt",IF(E7&gt;=13,"U15",IF(E7&gt;=10,"U13",IF(E7&lt;=9,"zu Jung",)))))</f>
        <v>zu Alt</v>
      </c>
      <c r="L7" s="36">
        <f>IF(I7="","",IF(K7="U13",IF(I7&gt;=330,"X","0"),IF(K7="U15",IF(I7&gt;=355,"X","0"),S17)))</f>
        <v>0</v>
      </c>
      <c r="M7" s="25"/>
      <c r="N7" s="68"/>
      <c r="Q7" s="25"/>
      <c r="T7" s="24"/>
    </row>
    <row r="8" spans="1:20">
      <c r="A8" s="23">
        <v>2</v>
      </c>
      <c r="C8" s="25"/>
      <c r="D8" s="26"/>
      <c r="E8" s="26">
        <f>'Berechnung Altersstufe'!$B$4-D8</f>
        <v>2024</v>
      </c>
      <c r="I8" s="67">
        <f t="shared" ref="I8:I71" si="1">SUM(F8:H8)</f>
        <v>0</v>
      </c>
      <c r="K8" s="73" t="str">
        <f t="shared" ref="K8:K71" si="2">IF(D8="","",IF(E8&gt;=15,"zu Alt",IF(E8&gt;=13,"U15",IF(E8&gt;=10,"U13",IF(E8&lt;=9,"zu Jung",)))))</f>
        <v/>
      </c>
      <c r="L8" s="36">
        <f t="shared" ref="L8:L71" si="3">IF(I8="","",IF(K8="U13",IF(I8&gt;=330,"X","0"),IF(K8="U15",IF(I8&gt;=355,"X","0"),S18)))</f>
        <v>0</v>
      </c>
      <c r="M8" s="25"/>
      <c r="N8" s="68"/>
      <c r="Q8" s="25"/>
      <c r="T8" s="24"/>
    </row>
    <row r="9" spans="1:20">
      <c r="A9" s="23">
        <v>3</v>
      </c>
      <c r="C9" s="25"/>
      <c r="E9" s="26">
        <f>'Berechnung Altersstufe'!$B$4-D9</f>
        <v>2024</v>
      </c>
      <c r="I9" s="67">
        <f t="shared" si="1"/>
        <v>0</v>
      </c>
      <c r="K9" s="73" t="str">
        <f t="shared" si="2"/>
        <v/>
      </c>
      <c r="L9" s="36">
        <f t="shared" si="3"/>
        <v>0</v>
      </c>
      <c r="M9" s="25"/>
      <c r="N9" s="68"/>
      <c r="Q9" s="25"/>
      <c r="T9" s="24"/>
    </row>
    <row r="10" spans="1:20">
      <c r="A10" s="23">
        <v>4</v>
      </c>
      <c r="C10" s="25"/>
      <c r="E10" s="26">
        <f>'Berechnung Altersstufe'!$B$4-D10</f>
        <v>2024</v>
      </c>
      <c r="I10" s="67">
        <f t="shared" si="1"/>
        <v>0</v>
      </c>
      <c r="K10" s="73" t="str">
        <f t="shared" si="2"/>
        <v/>
      </c>
      <c r="L10" s="36">
        <f t="shared" si="3"/>
        <v>0</v>
      </c>
      <c r="M10" s="25"/>
      <c r="N10" s="68"/>
      <c r="Q10" s="25"/>
      <c r="T10" s="24"/>
    </row>
    <row r="11" spans="1:20">
      <c r="A11" s="23">
        <v>5</v>
      </c>
      <c r="C11" s="25"/>
      <c r="E11" s="26">
        <f>'Berechnung Altersstufe'!$B$4-D11</f>
        <v>2024</v>
      </c>
      <c r="I11" s="67">
        <f t="shared" si="1"/>
        <v>0</v>
      </c>
      <c r="K11" s="73" t="str">
        <f t="shared" si="2"/>
        <v/>
      </c>
      <c r="L11" s="36">
        <f t="shared" si="3"/>
        <v>0</v>
      </c>
      <c r="M11" s="25"/>
      <c r="N11" s="68"/>
      <c r="Q11" s="25"/>
      <c r="T11" s="24"/>
    </row>
    <row r="12" spans="1:20">
      <c r="A12" s="23">
        <v>6</v>
      </c>
      <c r="C12" s="25"/>
      <c r="D12" s="26"/>
      <c r="E12" s="26">
        <f>'Berechnung Altersstufe'!$B$4-D12</f>
        <v>2024</v>
      </c>
      <c r="I12" s="67">
        <f t="shared" si="1"/>
        <v>0</v>
      </c>
      <c r="K12" s="73" t="str">
        <f t="shared" si="2"/>
        <v/>
      </c>
      <c r="L12" s="36">
        <f t="shared" si="3"/>
        <v>0</v>
      </c>
      <c r="M12" s="25"/>
      <c r="N12" s="68"/>
    </row>
    <row r="13" spans="1:20">
      <c r="A13" s="23">
        <v>7</v>
      </c>
      <c r="C13" s="25"/>
      <c r="E13" s="26">
        <f>'Berechnung Altersstufe'!$B$4-D13</f>
        <v>2024</v>
      </c>
      <c r="I13" s="67">
        <f t="shared" si="1"/>
        <v>0</v>
      </c>
      <c r="K13" s="73" t="str">
        <f t="shared" si="2"/>
        <v/>
      </c>
      <c r="L13" s="36">
        <f t="shared" si="3"/>
        <v>0</v>
      </c>
      <c r="N13" s="68"/>
      <c r="P13" s="24"/>
    </row>
    <row r="14" spans="1:20">
      <c r="A14" s="23">
        <v>8</v>
      </c>
      <c r="C14" s="25"/>
      <c r="E14" s="26">
        <f>'Berechnung Altersstufe'!$B$4-D14</f>
        <v>2024</v>
      </c>
      <c r="I14" s="67">
        <f t="shared" si="1"/>
        <v>0</v>
      </c>
      <c r="K14" s="73" t="str">
        <f t="shared" si="2"/>
        <v/>
      </c>
      <c r="L14" s="36">
        <f t="shared" si="3"/>
        <v>0</v>
      </c>
      <c r="N14" s="68"/>
    </row>
    <row r="15" spans="1:20" ht="12.75" customHeight="1">
      <c r="A15" s="23">
        <v>9</v>
      </c>
      <c r="E15" s="26">
        <f>'Berechnung Altersstufe'!$B$4-D15</f>
        <v>2024</v>
      </c>
      <c r="I15" s="67">
        <f t="shared" si="1"/>
        <v>0</v>
      </c>
      <c r="K15" s="73" t="str">
        <f t="shared" si="2"/>
        <v/>
      </c>
      <c r="L15" s="36">
        <f t="shared" si="3"/>
        <v>0</v>
      </c>
      <c r="N15" s="68"/>
    </row>
    <row r="16" spans="1:20">
      <c r="A16" s="23">
        <v>10</v>
      </c>
      <c r="E16" s="26">
        <f>'Berechnung Altersstufe'!$B$4-D16</f>
        <v>2024</v>
      </c>
      <c r="I16" s="67">
        <f t="shared" si="1"/>
        <v>0</v>
      </c>
      <c r="K16" s="73" t="str">
        <f t="shared" si="2"/>
        <v/>
      </c>
      <c r="L16" s="36">
        <f t="shared" si="3"/>
        <v>0</v>
      </c>
      <c r="N16" s="68"/>
    </row>
    <row r="17" spans="1:14">
      <c r="A17" s="23">
        <v>11</v>
      </c>
      <c r="B17" s="24"/>
      <c r="C17" s="24"/>
      <c r="D17" s="22"/>
      <c r="E17" s="26">
        <f>'Berechnung Altersstufe'!$B$4-D17</f>
        <v>2024</v>
      </c>
      <c r="I17" s="67">
        <f t="shared" si="1"/>
        <v>0</v>
      </c>
      <c r="K17" s="73" t="str">
        <f t="shared" si="2"/>
        <v/>
      </c>
      <c r="L17" s="36">
        <f t="shared" si="3"/>
        <v>0</v>
      </c>
      <c r="M17" s="24"/>
      <c r="N17" s="68"/>
    </row>
    <row r="18" spans="1:14">
      <c r="A18" s="23">
        <v>12</v>
      </c>
      <c r="B18" s="25"/>
      <c r="C18" s="25"/>
      <c r="D18" s="26"/>
      <c r="E18" s="26">
        <f>'Berechnung Altersstufe'!$B$4-D18</f>
        <v>2024</v>
      </c>
      <c r="I18" s="67">
        <f t="shared" si="1"/>
        <v>0</v>
      </c>
      <c r="K18" s="73" t="str">
        <f t="shared" si="2"/>
        <v/>
      </c>
      <c r="L18" s="36">
        <f t="shared" si="3"/>
        <v>0</v>
      </c>
      <c r="M18" s="25"/>
      <c r="N18" s="68"/>
    </row>
    <row r="19" spans="1:14" ht="12.75" customHeight="1">
      <c r="A19" s="23">
        <v>13</v>
      </c>
      <c r="E19" s="26">
        <f>'Berechnung Altersstufe'!$B$4-D19</f>
        <v>2024</v>
      </c>
      <c r="I19" s="67">
        <f t="shared" si="1"/>
        <v>0</v>
      </c>
      <c r="K19" s="73" t="str">
        <f t="shared" si="2"/>
        <v/>
      </c>
      <c r="L19" s="36">
        <f t="shared" si="3"/>
        <v>0</v>
      </c>
      <c r="N19" s="68"/>
    </row>
    <row r="20" spans="1:14">
      <c r="A20" s="23">
        <v>14</v>
      </c>
      <c r="E20" s="26">
        <f>'Berechnung Altersstufe'!$B$4-D20</f>
        <v>2024</v>
      </c>
      <c r="I20" s="67">
        <f t="shared" si="1"/>
        <v>0</v>
      </c>
      <c r="K20" s="73" t="str">
        <f t="shared" si="2"/>
        <v/>
      </c>
      <c r="L20" s="36">
        <f t="shared" si="3"/>
        <v>0</v>
      </c>
      <c r="M20" s="24"/>
      <c r="N20" s="68"/>
    </row>
    <row r="21" spans="1:14">
      <c r="A21" s="23">
        <v>15</v>
      </c>
      <c r="B21" s="25"/>
      <c r="C21" s="25"/>
      <c r="D21" s="26"/>
      <c r="E21" s="26">
        <f>'Berechnung Altersstufe'!$B$4-D21</f>
        <v>2024</v>
      </c>
      <c r="I21" s="67">
        <f t="shared" si="1"/>
        <v>0</v>
      </c>
      <c r="K21" s="73" t="str">
        <f t="shared" si="2"/>
        <v/>
      </c>
      <c r="L21" s="36">
        <f t="shared" si="3"/>
        <v>0</v>
      </c>
      <c r="M21" s="25"/>
      <c r="N21" s="68"/>
    </row>
    <row r="22" spans="1:14">
      <c r="A22" s="23">
        <v>16</v>
      </c>
      <c r="B22" s="24"/>
      <c r="C22" s="24"/>
      <c r="D22" s="22"/>
      <c r="E22" s="26">
        <f>'Berechnung Altersstufe'!$B$4-D22</f>
        <v>2024</v>
      </c>
      <c r="I22" s="67">
        <f t="shared" si="1"/>
        <v>0</v>
      </c>
      <c r="K22" s="73" t="str">
        <f t="shared" si="2"/>
        <v/>
      </c>
      <c r="L22" s="36">
        <f t="shared" si="3"/>
        <v>0</v>
      </c>
      <c r="M22" s="24"/>
      <c r="N22" s="68"/>
    </row>
    <row r="23" spans="1:14">
      <c r="A23" s="23">
        <v>17</v>
      </c>
      <c r="E23" s="26">
        <f>'Berechnung Altersstufe'!$B$4-D23</f>
        <v>2024</v>
      </c>
      <c r="I23" s="67">
        <f t="shared" si="1"/>
        <v>0</v>
      </c>
      <c r="K23" s="73" t="str">
        <f t="shared" si="2"/>
        <v/>
      </c>
      <c r="L23" s="36">
        <f t="shared" si="3"/>
        <v>0</v>
      </c>
      <c r="M23" s="24"/>
      <c r="N23" s="68"/>
    </row>
    <row r="24" spans="1:14">
      <c r="A24" s="23">
        <v>18</v>
      </c>
      <c r="B24" s="25"/>
      <c r="C24" s="25"/>
      <c r="D24" s="26"/>
      <c r="E24" s="26">
        <f>'Berechnung Altersstufe'!$B$4-D24</f>
        <v>2024</v>
      </c>
      <c r="I24" s="67">
        <f t="shared" si="1"/>
        <v>0</v>
      </c>
      <c r="K24" s="73" t="str">
        <f t="shared" si="2"/>
        <v/>
      </c>
      <c r="L24" s="36">
        <f t="shared" si="3"/>
        <v>0</v>
      </c>
      <c r="M24" s="25"/>
      <c r="N24" s="68"/>
    </row>
    <row r="25" spans="1:14">
      <c r="A25" s="23">
        <v>19</v>
      </c>
      <c r="E25" s="26">
        <f>'Berechnung Altersstufe'!$B$4-D25</f>
        <v>2024</v>
      </c>
      <c r="I25" s="67">
        <f t="shared" si="1"/>
        <v>0</v>
      </c>
      <c r="K25" s="73" t="str">
        <f t="shared" si="2"/>
        <v/>
      </c>
      <c r="L25" s="36">
        <f t="shared" si="3"/>
        <v>0</v>
      </c>
      <c r="N25" s="68"/>
    </row>
    <row r="26" spans="1:14" ht="12.75" customHeight="1">
      <c r="A26" s="23">
        <v>20</v>
      </c>
      <c r="E26" s="26">
        <f>'Berechnung Altersstufe'!$B$4-D26</f>
        <v>2024</v>
      </c>
      <c r="I26" s="67">
        <f t="shared" si="1"/>
        <v>0</v>
      </c>
      <c r="K26" s="73" t="str">
        <f t="shared" si="2"/>
        <v/>
      </c>
      <c r="L26" s="36">
        <f t="shared" si="3"/>
        <v>0</v>
      </c>
      <c r="N26" s="68"/>
    </row>
    <row r="27" spans="1:14" ht="12.75" customHeight="1">
      <c r="A27" s="23">
        <v>21</v>
      </c>
      <c r="E27" s="26">
        <f>'Berechnung Altersstufe'!$B$4-D27</f>
        <v>2024</v>
      </c>
      <c r="I27" s="67">
        <f t="shared" si="1"/>
        <v>0</v>
      </c>
      <c r="K27" s="73" t="str">
        <f t="shared" si="2"/>
        <v/>
      </c>
      <c r="L27" s="36">
        <f t="shared" si="3"/>
        <v>0</v>
      </c>
      <c r="N27" s="68"/>
    </row>
    <row r="28" spans="1:14" ht="12.75" customHeight="1">
      <c r="A28" s="23">
        <v>22</v>
      </c>
      <c r="E28" s="26">
        <f>'Berechnung Altersstufe'!$B$4-D28</f>
        <v>2024</v>
      </c>
      <c r="I28" s="67">
        <f t="shared" si="1"/>
        <v>0</v>
      </c>
      <c r="K28" s="73" t="str">
        <f t="shared" si="2"/>
        <v/>
      </c>
      <c r="L28" s="36">
        <f t="shared" si="3"/>
        <v>0</v>
      </c>
      <c r="N28" s="68"/>
    </row>
    <row r="29" spans="1:14" ht="12.75" customHeight="1">
      <c r="A29" s="23">
        <v>23</v>
      </c>
      <c r="E29" s="26">
        <f>'Berechnung Altersstufe'!$B$4-D29</f>
        <v>2024</v>
      </c>
      <c r="I29" s="67">
        <f t="shared" si="1"/>
        <v>0</v>
      </c>
      <c r="K29" s="73" t="str">
        <f t="shared" si="2"/>
        <v/>
      </c>
      <c r="L29" s="36">
        <f t="shared" si="3"/>
        <v>0</v>
      </c>
      <c r="N29" s="68"/>
    </row>
    <row r="30" spans="1:14" ht="12.75" customHeight="1">
      <c r="A30" s="23">
        <v>24</v>
      </c>
      <c r="B30" s="25"/>
      <c r="C30" s="25"/>
      <c r="D30" s="26"/>
      <c r="E30" s="26">
        <f>'Berechnung Altersstufe'!$B$4-D30</f>
        <v>2024</v>
      </c>
      <c r="I30" s="67">
        <f t="shared" si="1"/>
        <v>0</v>
      </c>
      <c r="K30" s="73" t="str">
        <f t="shared" si="2"/>
        <v/>
      </c>
      <c r="L30" s="36">
        <f t="shared" si="3"/>
        <v>0</v>
      </c>
      <c r="M30" s="25"/>
      <c r="N30" s="68"/>
    </row>
    <row r="31" spans="1:14" ht="12.75" customHeight="1">
      <c r="A31" s="23">
        <v>25</v>
      </c>
      <c r="E31" s="26">
        <f>'Berechnung Altersstufe'!$B$4-D31</f>
        <v>2024</v>
      </c>
      <c r="I31" s="67">
        <f t="shared" si="1"/>
        <v>0</v>
      </c>
      <c r="K31" s="73" t="str">
        <f t="shared" si="2"/>
        <v/>
      </c>
      <c r="L31" s="36">
        <f t="shared" si="3"/>
        <v>0</v>
      </c>
      <c r="N31" s="68"/>
    </row>
    <row r="32" spans="1:14" ht="12.75" customHeight="1">
      <c r="A32" s="23">
        <v>26</v>
      </c>
      <c r="E32" s="26">
        <f>'Berechnung Altersstufe'!$B$4-D32</f>
        <v>2024</v>
      </c>
      <c r="I32" s="67">
        <f t="shared" si="1"/>
        <v>0</v>
      </c>
      <c r="K32" s="73" t="str">
        <f t="shared" si="2"/>
        <v/>
      </c>
      <c r="L32" s="36">
        <f t="shared" si="3"/>
        <v>0</v>
      </c>
      <c r="N32" s="68"/>
    </row>
    <row r="33" spans="1:17" ht="12.75" customHeight="1">
      <c r="A33" s="23">
        <v>27</v>
      </c>
      <c r="E33" s="26">
        <f>'Berechnung Altersstufe'!$B$4-D33</f>
        <v>2024</v>
      </c>
      <c r="I33" s="67">
        <f t="shared" si="1"/>
        <v>0</v>
      </c>
      <c r="K33" s="73" t="str">
        <f t="shared" si="2"/>
        <v/>
      </c>
      <c r="L33" s="36">
        <f t="shared" si="3"/>
        <v>0</v>
      </c>
      <c r="N33" s="68"/>
    </row>
    <row r="34" spans="1:17" ht="12.75" customHeight="1">
      <c r="A34" s="23">
        <v>28</v>
      </c>
      <c r="B34" s="24"/>
      <c r="C34" s="24"/>
      <c r="D34" s="22"/>
      <c r="E34" s="26">
        <f>'Berechnung Altersstufe'!$B$4-D34</f>
        <v>2024</v>
      </c>
      <c r="I34" s="67">
        <f t="shared" si="1"/>
        <v>0</v>
      </c>
      <c r="K34" s="73" t="str">
        <f t="shared" si="2"/>
        <v/>
      </c>
      <c r="L34" s="36">
        <f t="shared" si="3"/>
        <v>0</v>
      </c>
      <c r="N34" s="68"/>
    </row>
    <row r="35" spans="1:17" ht="12.75" customHeight="1">
      <c r="A35" s="23">
        <v>29</v>
      </c>
      <c r="B35" s="25"/>
      <c r="C35" s="25"/>
      <c r="D35" s="26"/>
      <c r="E35" s="26">
        <f>'Berechnung Altersstufe'!$B$4-D35</f>
        <v>2024</v>
      </c>
      <c r="I35" s="67">
        <f t="shared" si="1"/>
        <v>0</v>
      </c>
      <c r="K35" s="73" t="str">
        <f t="shared" si="2"/>
        <v/>
      </c>
      <c r="L35" s="36">
        <f t="shared" si="3"/>
        <v>0</v>
      </c>
      <c r="M35" s="25"/>
      <c r="N35" s="68"/>
    </row>
    <row r="36" spans="1:17" ht="12.75" customHeight="1">
      <c r="A36" s="23">
        <v>30</v>
      </c>
      <c r="E36" s="26">
        <f>'Berechnung Altersstufe'!$B$4-D36</f>
        <v>2024</v>
      </c>
      <c r="I36" s="67">
        <f t="shared" si="1"/>
        <v>0</v>
      </c>
      <c r="K36" s="73" t="str">
        <f t="shared" si="2"/>
        <v/>
      </c>
      <c r="L36" s="36">
        <f t="shared" si="3"/>
        <v>0</v>
      </c>
      <c r="N36" s="68"/>
    </row>
    <row r="37" spans="1:17" ht="12.75" customHeight="1">
      <c r="A37" s="23">
        <v>31</v>
      </c>
      <c r="B37" s="24"/>
      <c r="C37" s="24"/>
      <c r="D37" s="22"/>
      <c r="E37" s="26">
        <f>'Berechnung Altersstufe'!$B$4-D37</f>
        <v>2024</v>
      </c>
      <c r="I37" s="67">
        <f t="shared" si="1"/>
        <v>0</v>
      </c>
      <c r="K37" s="73" t="str">
        <f t="shared" si="2"/>
        <v/>
      </c>
      <c r="L37" s="36">
        <f t="shared" si="3"/>
        <v>0</v>
      </c>
      <c r="N37" s="68"/>
    </row>
    <row r="38" spans="1:17" ht="12.75" customHeight="1">
      <c r="A38" s="23">
        <v>32</v>
      </c>
      <c r="B38" s="25"/>
      <c r="C38" s="25"/>
      <c r="D38" s="26"/>
      <c r="E38" s="26">
        <f>'Berechnung Altersstufe'!$B$4-D38</f>
        <v>2024</v>
      </c>
      <c r="I38" s="67">
        <f t="shared" si="1"/>
        <v>0</v>
      </c>
      <c r="K38" s="73" t="str">
        <f t="shared" si="2"/>
        <v/>
      </c>
      <c r="L38" s="36">
        <f t="shared" si="3"/>
        <v>0</v>
      </c>
      <c r="M38" s="25"/>
      <c r="N38" s="68"/>
    </row>
    <row r="39" spans="1:17" ht="12.75" customHeight="1">
      <c r="A39" s="23">
        <v>33</v>
      </c>
      <c r="B39" s="24"/>
      <c r="C39" s="24"/>
      <c r="D39" s="22"/>
      <c r="E39" s="26">
        <f>'Berechnung Altersstufe'!$B$4-D39</f>
        <v>2024</v>
      </c>
      <c r="I39" s="67">
        <f t="shared" si="1"/>
        <v>0</v>
      </c>
      <c r="K39" s="73" t="str">
        <f t="shared" si="2"/>
        <v/>
      </c>
      <c r="L39" s="36">
        <f t="shared" si="3"/>
        <v>0</v>
      </c>
      <c r="N39" s="68"/>
    </row>
    <row r="40" spans="1:17" ht="12.75" customHeight="1">
      <c r="A40" s="23">
        <v>34</v>
      </c>
      <c r="B40" s="25"/>
      <c r="C40" s="25"/>
      <c r="D40" s="26"/>
      <c r="E40" s="26">
        <f>'Berechnung Altersstufe'!$B$4-D40</f>
        <v>2024</v>
      </c>
      <c r="I40" s="67">
        <f t="shared" si="1"/>
        <v>0</v>
      </c>
      <c r="K40" s="73" t="str">
        <f t="shared" si="2"/>
        <v/>
      </c>
      <c r="L40" s="36">
        <f t="shared" si="3"/>
        <v>0</v>
      </c>
      <c r="M40" s="25"/>
      <c r="N40" s="68"/>
    </row>
    <row r="41" spans="1:17" ht="12.75" customHeight="1">
      <c r="A41" s="23">
        <v>35</v>
      </c>
      <c r="E41" s="26">
        <f>'Berechnung Altersstufe'!$B$4-D41</f>
        <v>2024</v>
      </c>
      <c r="I41" s="67">
        <f t="shared" si="1"/>
        <v>0</v>
      </c>
      <c r="K41" s="73" t="str">
        <f t="shared" si="2"/>
        <v/>
      </c>
      <c r="L41" s="36">
        <f t="shared" si="3"/>
        <v>0</v>
      </c>
      <c r="N41" s="68"/>
    </row>
    <row r="42" spans="1:17" ht="12.75" customHeight="1">
      <c r="A42" s="23">
        <v>36</v>
      </c>
      <c r="E42" s="26">
        <f>'Berechnung Altersstufe'!$B$4-D42</f>
        <v>2024</v>
      </c>
      <c r="I42" s="67">
        <f t="shared" si="1"/>
        <v>0</v>
      </c>
      <c r="K42" s="73" t="str">
        <f t="shared" si="2"/>
        <v/>
      </c>
      <c r="L42" s="36">
        <f t="shared" si="3"/>
        <v>0</v>
      </c>
      <c r="N42" s="68"/>
      <c r="O42" s="24"/>
      <c r="P42" s="24"/>
      <c r="Q42" s="22"/>
    </row>
    <row r="43" spans="1:17" ht="12.75" customHeight="1">
      <c r="A43" s="23">
        <v>37</v>
      </c>
      <c r="E43" s="26">
        <f>'Berechnung Altersstufe'!$B$4-D43</f>
        <v>2024</v>
      </c>
      <c r="I43" s="67">
        <f t="shared" si="1"/>
        <v>0</v>
      </c>
      <c r="K43" s="73" t="str">
        <f t="shared" si="2"/>
        <v/>
      </c>
      <c r="L43" s="36">
        <f t="shared" si="3"/>
        <v>0</v>
      </c>
      <c r="N43" s="68"/>
    </row>
    <row r="44" spans="1:17" ht="12.75" customHeight="1">
      <c r="A44" s="23">
        <v>38</v>
      </c>
      <c r="E44" s="26">
        <f>'Berechnung Altersstufe'!$B$4-D44</f>
        <v>2024</v>
      </c>
      <c r="I44" s="67">
        <f t="shared" si="1"/>
        <v>0</v>
      </c>
      <c r="K44" s="73" t="str">
        <f t="shared" si="2"/>
        <v/>
      </c>
      <c r="L44" s="36">
        <f t="shared" si="3"/>
        <v>0</v>
      </c>
      <c r="N44" s="68"/>
    </row>
    <row r="45" spans="1:17" ht="12.75" customHeight="1">
      <c r="A45" s="23">
        <v>39</v>
      </c>
      <c r="B45" s="25"/>
      <c r="C45" s="25"/>
      <c r="D45" s="26"/>
      <c r="E45" s="26">
        <f>'Berechnung Altersstufe'!$B$4-D45</f>
        <v>2024</v>
      </c>
      <c r="I45" s="67">
        <f t="shared" si="1"/>
        <v>0</v>
      </c>
      <c r="K45" s="73" t="str">
        <f t="shared" si="2"/>
        <v/>
      </c>
      <c r="L45" s="36">
        <f t="shared" si="3"/>
        <v>0</v>
      </c>
      <c r="M45" s="25"/>
      <c r="N45" s="68"/>
    </row>
    <row r="46" spans="1:17" ht="12.75" customHeight="1">
      <c r="A46" s="23">
        <v>40</v>
      </c>
      <c r="E46" s="26">
        <f>'Berechnung Altersstufe'!$B$4-D46</f>
        <v>2024</v>
      </c>
      <c r="I46" s="67">
        <f t="shared" si="1"/>
        <v>0</v>
      </c>
      <c r="K46" s="73" t="str">
        <f t="shared" si="2"/>
        <v/>
      </c>
      <c r="L46" s="36">
        <f t="shared" si="3"/>
        <v>0</v>
      </c>
      <c r="N46" s="68"/>
    </row>
    <row r="47" spans="1:17" ht="12.75" customHeight="1">
      <c r="A47" s="23">
        <v>41</v>
      </c>
      <c r="B47" s="24"/>
      <c r="C47" s="24"/>
      <c r="D47" s="22"/>
      <c r="E47" s="26">
        <f>'Berechnung Altersstufe'!$B$4-D47</f>
        <v>2024</v>
      </c>
      <c r="I47" s="67">
        <f t="shared" si="1"/>
        <v>0</v>
      </c>
      <c r="K47" s="73" t="str">
        <f t="shared" si="2"/>
        <v/>
      </c>
      <c r="L47" s="36">
        <f t="shared" si="3"/>
        <v>0</v>
      </c>
      <c r="N47" s="68"/>
    </row>
    <row r="48" spans="1:17" ht="12.75" customHeight="1">
      <c r="A48" s="23">
        <v>42</v>
      </c>
      <c r="E48" s="26">
        <f>'Berechnung Altersstufe'!$B$4-D48</f>
        <v>2024</v>
      </c>
      <c r="I48" s="67">
        <f t="shared" si="1"/>
        <v>0</v>
      </c>
      <c r="K48" s="73" t="str">
        <f t="shared" si="2"/>
        <v/>
      </c>
      <c r="L48" s="36">
        <f t="shared" si="3"/>
        <v>0</v>
      </c>
      <c r="N48" s="68"/>
    </row>
    <row r="49" spans="1:14" ht="12.75" customHeight="1">
      <c r="A49" s="23">
        <v>43</v>
      </c>
      <c r="E49" s="26">
        <f>'Berechnung Altersstufe'!$B$4-D49</f>
        <v>2024</v>
      </c>
      <c r="I49" s="67">
        <f t="shared" si="1"/>
        <v>0</v>
      </c>
      <c r="K49" s="73" t="str">
        <f t="shared" si="2"/>
        <v/>
      </c>
      <c r="L49" s="36">
        <f t="shared" si="3"/>
        <v>0</v>
      </c>
      <c r="N49" s="68"/>
    </row>
    <row r="50" spans="1:14" ht="12.75" customHeight="1">
      <c r="A50" s="23">
        <v>44</v>
      </c>
      <c r="B50" s="25"/>
      <c r="C50" s="25"/>
      <c r="D50" s="26"/>
      <c r="E50" s="26">
        <f>'Berechnung Altersstufe'!$B$4-D50</f>
        <v>2024</v>
      </c>
      <c r="I50" s="67">
        <f t="shared" si="1"/>
        <v>0</v>
      </c>
      <c r="K50" s="73" t="str">
        <f t="shared" si="2"/>
        <v/>
      </c>
      <c r="L50" s="36">
        <f t="shared" si="3"/>
        <v>0</v>
      </c>
      <c r="M50" s="25"/>
      <c r="N50" s="68"/>
    </row>
    <row r="51" spans="1:14" ht="12.75" customHeight="1">
      <c r="A51" s="23">
        <v>45</v>
      </c>
      <c r="E51" s="26">
        <f>'Berechnung Altersstufe'!$B$4-D51</f>
        <v>2024</v>
      </c>
      <c r="I51" s="67">
        <f t="shared" si="1"/>
        <v>0</v>
      </c>
      <c r="K51" s="73" t="str">
        <f t="shared" si="2"/>
        <v/>
      </c>
      <c r="L51" s="36">
        <f t="shared" si="3"/>
        <v>0</v>
      </c>
      <c r="N51" s="68"/>
    </row>
    <row r="52" spans="1:14" ht="12.75" customHeight="1">
      <c r="A52" s="23">
        <v>46</v>
      </c>
      <c r="E52" s="26">
        <f>'Berechnung Altersstufe'!$B$4-D52</f>
        <v>2024</v>
      </c>
      <c r="I52" s="67">
        <f t="shared" si="1"/>
        <v>0</v>
      </c>
      <c r="K52" s="73" t="str">
        <f t="shared" si="2"/>
        <v/>
      </c>
      <c r="L52" s="36">
        <f t="shared" si="3"/>
        <v>0</v>
      </c>
      <c r="N52" s="68"/>
    </row>
    <row r="53" spans="1:14" ht="12.75" customHeight="1">
      <c r="A53" s="23">
        <v>47</v>
      </c>
      <c r="E53" s="26">
        <f>'Berechnung Altersstufe'!$B$4-D53</f>
        <v>2024</v>
      </c>
      <c r="I53" s="67">
        <f t="shared" si="1"/>
        <v>0</v>
      </c>
      <c r="K53" s="73" t="str">
        <f t="shared" si="2"/>
        <v/>
      </c>
      <c r="L53" s="36">
        <f t="shared" si="3"/>
        <v>0</v>
      </c>
      <c r="N53" s="68"/>
    </row>
    <row r="54" spans="1:14" ht="12.75" customHeight="1">
      <c r="A54" s="23">
        <v>48</v>
      </c>
      <c r="E54" s="26">
        <f>'Berechnung Altersstufe'!$B$4-D54</f>
        <v>2024</v>
      </c>
      <c r="I54" s="67">
        <f t="shared" si="1"/>
        <v>0</v>
      </c>
      <c r="K54" s="73" t="str">
        <f t="shared" si="2"/>
        <v/>
      </c>
      <c r="L54" s="36">
        <f t="shared" si="3"/>
        <v>0</v>
      </c>
      <c r="N54" s="68"/>
    </row>
    <row r="55" spans="1:14" ht="12.75" customHeight="1">
      <c r="A55" s="23">
        <v>49</v>
      </c>
      <c r="B55" s="25"/>
      <c r="C55" s="25"/>
      <c r="D55" s="26"/>
      <c r="E55" s="26">
        <f>'Berechnung Altersstufe'!$B$4-D55</f>
        <v>2024</v>
      </c>
      <c r="I55" s="67">
        <f t="shared" si="1"/>
        <v>0</v>
      </c>
      <c r="K55" s="73" t="str">
        <f t="shared" si="2"/>
        <v/>
      </c>
      <c r="L55" s="36">
        <f t="shared" si="3"/>
        <v>0</v>
      </c>
      <c r="M55" s="25"/>
      <c r="N55" s="68"/>
    </row>
    <row r="56" spans="1:14" ht="12.75" customHeight="1">
      <c r="A56" s="23">
        <v>50</v>
      </c>
      <c r="E56" s="26">
        <f>'Berechnung Altersstufe'!$B$4-D56</f>
        <v>2024</v>
      </c>
      <c r="I56" s="67">
        <f t="shared" si="1"/>
        <v>0</v>
      </c>
      <c r="K56" s="73" t="str">
        <f t="shared" si="2"/>
        <v/>
      </c>
      <c r="L56" s="36">
        <f t="shared" si="3"/>
        <v>0</v>
      </c>
      <c r="N56" s="68"/>
    </row>
    <row r="57" spans="1:14" ht="12.75" customHeight="1">
      <c r="A57" s="23">
        <v>51</v>
      </c>
      <c r="B57" s="25"/>
      <c r="C57" s="25"/>
      <c r="D57" s="26"/>
      <c r="E57" s="26">
        <f>'Berechnung Altersstufe'!$B$4-D57</f>
        <v>2024</v>
      </c>
      <c r="I57" s="67">
        <f t="shared" si="1"/>
        <v>0</v>
      </c>
      <c r="K57" s="73" t="str">
        <f t="shared" si="2"/>
        <v/>
      </c>
      <c r="L57" s="36">
        <f t="shared" si="3"/>
        <v>0</v>
      </c>
      <c r="M57" s="25"/>
      <c r="N57" s="68"/>
    </row>
    <row r="58" spans="1:14" ht="12.75" customHeight="1">
      <c r="A58" s="23">
        <v>52</v>
      </c>
      <c r="E58" s="26">
        <f>'Berechnung Altersstufe'!$B$4-D58</f>
        <v>2024</v>
      </c>
      <c r="I58" s="67">
        <f t="shared" si="1"/>
        <v>0</v>
      </c>
      <c r="K58" s="73" t="str">
        <f t="shared" si="2"/>
        <v/>
      </c>
      <c r="L58" s="36">
        <f t="shared" si="3"/>
        <v>0</v>
      </c>
      <c r="N58" s="68"/>
    </row>
    <row r="59" spans="1:14" ht="12.75" customHeight="1">
      <c r="A59" s="23">
        <v>53</v>
      </c>
      <c r="E59" s="26">
        <f>'Berechnung Altersstufe'!$B$4-D59</f>
        <v>2024</v>
      </c>
      <c r="I59" s="67">
        <f t="shared" si="1"/>
        <v>0</v>
      </c>
      <c r="K59" s="73" t="str">
        <f t="shared" si="2"/>
        <v/>
      </c>
      <c r="L59" s="36">
        <f t="shared" si="3"/>
        <v>0</v>
      </c>
      <c r="N59" s="68"/>
    </row>
    <row r="60" spans="1:14" ht="12.75" customHeight="1">
      <c r="A60" s="23">
        <v>54</v>
      </c>
      <c r="B60" s="25"/>
      <c r="C60" s="25"/>
      <c r="D60" s="26"/>
      <c r="E60" s="26">
        <f>'Berechnung Altersstufe'!$B$4-D60</f>
        <v>2024</v>
      </c>
      <c r="I60" s="67">
        <f t="shared" si="1"/>
        <v>0</v>
      </c>
      <c r="K60" s="73" t="str">
        <f t="shared" si="2"/>
        <v/>
      </c>
      <c r="L60" s="36">
        <f t="shared" si="3"/>
        <v>0</v>
      </c>
      <c r="M60" s="25"/>
      <c r="N60" s="68"/>
    </row>
    <row r="61" spans="1:14" ht="12.75" customHeight="1">
      <c r="A61" s="23">
        <v>55</v>
      </c>
      <c r="E61" s="26">
        <f>'Berechnung Altersstufe'!$B$4-D61</f>
        <v>2024</v>
      </c>
      <c r="I61" s="67">
        <f t="shared" si="1"/>
        <v>0</v>
      </c>
      <c r="K61" s="73" t="str">
        <f t="shared" si="2"/>
        <v/>
      </c>
      <c r="L61" s="36">
        <f t="shared" si="3"/>
        <v>0</v>
      </c>
      <c r="N61" s="68"/>
    </row>
    <row r="62" spans="1:14" ht="12.75" customHeight="1">
      <c r="A62" s="23">
        <v>56</v>
      </c>
      <c r="E62" s="26">
        <f>'Berechnung Altersstufe'!$B$4-D62</f>
        <v>2024</v>
      </c>
      <c r="I62" s="67">
        <f t="shared" si="1"/>
        <v>0</v>
      </c>
      <c r="K62" s="73" t="str">
        <f t="shared" si="2"/>
        <v/>
      </c>
      <c r="L62" s="36">
        <f t="shared" si="3"/>
        <v>0</v>
      </c>
      <c r="N62" s="68"/>
    </row>
    <row r="63" spans="1:14" ht="12.75" customHeight="1">
      <c r="A63" s="23">
        <v>57</v>
      </c>
      <c r="E63" s="26">
        <f>'Berechnung Altersstufe'!$B$4-D63</f>
        <v>2024</v>
      </c>
      <c r="I63" s="67">
        <f t="shared" si="1"/>
        <v>0</v>
      </c>
      <c r="K63" s="73" t="str">
        <f t="shared" si="2"/>
        <v/>
      </c>
      <c r="L63" s="36">
        <f t="shared" si="3"/>
        <v>0</v>
      </c>
      <c r="N63" s="68"/>
    </row>
    <row r="64" spans="1:14" ht="12.75" customHeight="1">
      <c r="A64" s="23">
        <v>58</v>
      </c>
      <c r="E64" s="26">
        <f>'Berechnung Altersstufe'!$B$4-D64</f>
        <v>2024</v>
      </c>
      <c r="I64" s="67">
        <f t="shared" si="1"/>
        <v>0</v>
      </c>
      <c r="K64" s="73" t="str">
        <f t="shared" si="2"/>
        <v/>
      </c>
      <c r="L64" s="36">
        <f t="shared" si="3"/>
        <v>0</v>
      </c>
      <c r="N64" s="68"/>
    </row>
    <row r="65" spans="1:14" ht="12.75" customHeight="1">
      <c r="A65" s="23">
        <v>59</v>
      </c>
      <c r="B65" s="25"/>
      <c r="C65" s="25"/>
      <c r="D65" s="26"/>
      <c r="E65" s="26">
        <f>'Berechnung Altersstufe'!$B$4-D65</f>
        <v>2024</v>
      </c>
      <c r="I65" s="67">
        <f t="shared" si="1"/>
        <v>0</v>
      </c>
      <c r="K65" s="73" t="str">
        <f t="shared" si="2"/>
        <v/>
      </c>
      <c r="L65" s="36">
        <f t="shared" si="3"/>
        <v>0</v>
      </c>
      <c r="M65" s="25"/>
      <c r="N65" s="68"/>
    </row>
    <row r="66" spans="1:14" ht="12.75" customHeight="1">
      <c r="A66" s="23">
        <v>60</v>
      </c>
      <c r="B66" s="25"/>
      <c r="C66" s="25"/>
      <c r="D66" s="26"/>
      <c r="E66" s="26">
        <f>'Berechnung Altersstufe'!$B$4-D66</f>
        <v>2024</v>
      </c>
      <c r="I66" s="67">
        <f t="shared" si="1"/>
        <v>0</v>
      </c>
      <c r="K66" s="73" t="str">
        <f t="shared" si="2"/>
        <v/>
      </c>
      <c r="L66" s="36">
        <f t="shared" si="3"/>
        <v>0</v>
      </c>
      <c r="M66" s="25"/>
      <c r="N66" s="68"/>
    </row>
    <row r="67" spans="1:14">
      <c r="A67" s="23">
        <v>61</v>
      </c>
      <c r="E67" s="26">
        <f>'Berechnung Altersstufe'!$B$4-D67</f>
        <v>2024</v>
      </c>
      <c r="I67" s="67">
        <f t="shared" si="1"/>
        <v>0</v>
      </c>
      <c r="K67" s="73" t="str">
        <f t="shared" si="2"/>
        <v/>
      </c>
      <c r="L67" s="36">
        <f t="shared" si="3"/>
        <v>0</v>
      </c>
      <c r="N67" s="68"/>
    </row>
    <row r="68" spans="1:14">
      <c r="A68" s="23">
        <v>62</v>
      </c>
      <c r="B68" s="25"/>
      <c r="C68" s="25"/>
      <c r="D68" s="26"/>
      <c r="E68" s="26">
        <f>'Berechnung Altersstufe'!$B$4-D68</f>
        <v>2024</v>
      </c>
      <c r="I68" s="67">
        <f t="shared" si="1"/>
        <v>0</v>
      </c>
      <c r="K68" s="73" t="str">
        <f t="shared" si="2"/>
        <v/>
      </c>
      <c r="L68" s="36">
        <f t="shared" si="3"/>
        <v>0</v>
      </c>
      <c r="M68" s="25"/>
      <c r="N68" s="68"/>
    </row>
    <row r="69" spans="1:14">
      <c r="A69" s="23">
        <v>63</v>
      </c>
      <c r="E69" s="26">
        <f>'Berechnung Altersstufe'!$B$4-D69</f>
        <v>2024</v>
      </c>
      <c r="I69" s="67">
        <f t="shared" si="1"/>
        <v>0</v>
      </c>
      <c r="K69" s="73" t="str">
        <f t="shared" si="2"/>
        <v/>
      </c>
      <c r="L69" s="36">
        <f t="shared" si="3"/>
        <v>0</v>
      </c>
      <c r="M69" s="24"/>
      <c r="N69" s="68"/>
    </row>
    <row r="70" spans="1:14">
      <c r="A70" s="23">
        <v>64</v>
      </c>
      <c r="E70" s="26">
        <f>'Berechnung Altersstufe'!$B$4-D70</f>
        <v>2024</v>
      </c>
      <c r="I70" s="67">
        <f t="shared" si="1"/>
        <v>0</v>
      </c>
      <c r="K70" s="73" t="str">
        <f t="shared" si="2"/>
        <v/>
      </c>
      <c r="L70" s="36">
        <f t="shared" si="3"/>
        <v>0</v>
      </c>
      <c r="N70" s="68"/>
    </row>
    <row r="71" spans="1:14">
      <c r="A71" s="23">
        <v>65</v>
      </c>
      <c r="B71" s="25"/>
      <c r="C71" s="25"/>
      <c r="D71" s="26"/>
      <c r="E71" s="26">
        <f>'Berechnung Altersstufe'!$B$4-D71</f>
        <v>2024</v>
      </c>
      <c r="I71" s="67">
        <f t="shared" si="1"/>
        <v>0</v>
      </c>
      <c r="K71" s="73" t="str">
        <f t="shared" si="2"/>
        <v/>
      </c>
      <c r="L71" s="36">
        <f t="shared" si="3"/>
        <v>0</v>
      </c>
      <c r="M71" s="25"/>
      <c r="N71" s="68"/>
    </row>
    <row r="72" spans="1:14">
      <c r="A72" s="23">
        <v>66</v>
      </c>
      <c r="E72" s="26">
        <f>'Berechnung Altersstufe'!$B$4-D72</f>
        <v>2024</v>
      </c>
      <c r="I72" s="67">
        <f t="shared" ref="I72:I106" si="4">SUM(F72:H72)</f>
        <v>0</v>
      </c>
      <c r="K72" s="73" t="str">
        <f t="shared" ref="K72:K106" si="5">IF(D72="","",IF(E72&gt;=15,"zu Alt",IF(E72&gt;=13,"U15",IF(E72&gt;=10,"U13",IF(E72&lt;=9,"zu Jung",)))))</f>
        <v/>
      </c>
      <c r="L72" s="36">
        <f t="shared" ref="L72:L106" si="6">IF(I72="","",IF(K72="U13",IF(I72&gt;=330,"X","0"),IF(K72="U15",IF(I72&gt;=355,"X","0"),S82)))</f>
        <v>0</v>
      </c>
      <c r="N72" s="68"/>
    </row>
    <row r="73" spans="1:14">
      <c r="A73" s="23">
        <v>67</v>
      </c>
      <c r="B73" s="24"/>
      <c r="C73" s="24"/>
      <c r="D73" s="22"/>
      <c r="E73" s="26">
        <f>'Berechnung Altersstufe'!$B$4-D73</f>
        <v>2024</v>
      </c>
      <c r="I73" s="67">
        <f t="shared" si="4"/>
        <v>0</v>
      </c>
      <c r="K73" s="73" t="str">
        <f t="shared" si="5"/>
        <v/>
      </c>
      <c r="L73" s="36">
        <f t="shared" si="6"/>
        <v>0</v>
      </c>
      <c r="M73" s="24"/>
      <c r="N73" s="68"/>
    </row>
    <row r="74" spans="1:14">
      <c r="A74" s="23">
        <v>68</v>
      </c>
      <c r="B74" s="25"/>
      <c r="C74" s="25"/>
      <c r="D74" s="26"/>
      <c r="E74" s="26">
        <f>'Berechnung Altersstufe'!$B$4-D74</f>
        <v>2024</v>
      </c>
      <c r="I74" s="67">
        <f t="shared" si="4"/>
        <v>0</v>
      </c>
      <c r="K74" s="73" t="str">
        <f t="shared" si="5"/>
        <v/>
      </c>
      <c r="L74" s="36">
        <f t="shared" si="6"/>
        <v>0</v>
      </c>
      <c r="M74" s="25"/>
      <c r="N74" s="68"/>
    </row>
    <row r="75" spans="1:14">
      <c r="A75" s="23">
        <v>69</v>
      </c>
      <c r="E75" s="26">
        <f>'Berechnung Altersstufe'!$B$4-D75</f>
        <v>2024</v>
      </c>
      <c r="I75" s="67">
        <f t="shared" si="4"/>
        <v>0</v>
      </c>
      <c r="K75" s="73" t="str">
        <f t="shared" si="5"/>
        <v/>
      </c>
      <c r="L75" s="36">
        <f t="shared" si="6"/>
        <v>0</v>
      </c>
      <c r="N75" s="68"/>
    </row>
    <row r="76" spans="1:14">
      <c r="A76" s="23">
        <v>70</v>
      </c>
      <c r="E76" s="26">
        <f>'Berechnung Altersstufe'!$B$4-D76</f>
        <v>2024</v>
      </c>
      <c r="I76" s="67">
        <f t="shared" si="4"/>
        <v>0</v>
      </c>
      <c r="K76" s="73" t="str">
        <f t="shared" si="5"/>
        <v/>
      </c>
      <c r="L76" s="36">
        <f t="shared" si="6"/>
        <v>0</v>
      </c>
      <c r="N76" s="68"/>
    </row>
    <row r="77" spans="1:14">
      <c r="A77" s="23">
        <v>71</v>
      </c>
      <c r="B77" s="25"/>
      <c r="C77" s="25"/>
      <c r="D77" s="26"/>
      <c r="E77" s="26">
        <f>'Berechnung Altersstufe'!$B$4-D77</f>
        <v>2024</v>
      </c>
      <c r="I77" s="67">
        <f t="shared" si="4"/>
        <v>0</v>
      </c>
      <c r="K77" s="73" t="str">
        <f t="shared" si="5"/>
        <v/>
      </c>
      <c r="L77" s="36">
        <f t="shared" si="6"/>
        <v>0</v>
      </c>
      <c r="M77" s="25"/>
      <c r="N77" s="68"/>
    </row>
    <row r="78" spans="1:14">
      <c r="A78" s="23">
        <v>72</v>
      </c>
      <c r="E78" s="26">
        <f>'Berechnung Altersstufe'!$B$4-D78</f>
        <v>2024</v>
      </c>
      <c r="I78" s="67">
        <f t="shared" si="4"/>
        <v>0</v>
      </c>
      <c r="K78" s="73" t="str">
        <f t="shared" si="5"/>
        <v/>
      </c>
      <c r="L78" s="36">
        <f t="shared" si="6"/>
        <v>0</v>
      </c>
      <c r="N78" s="68"/>
    </row>
    <row r="79" spans="1:14">
      <c r="A79" s="23">
        <v>73</v>
      </c>
      <c r="B79" s="25"/>
      <c r="C79" s="25"/>
      <c r="D79" s="26"/>
      <c r="E79" s="26">
        <f>'Berechnung Altersstufe'!$B$4-D79</f>
        <v>2024</v>
      </c>
      <c r="I79" s="67">
        <f t="shared" si="4"/>
        <v>0</v>
      </c>
      <c r="K79" s="73" t="str">
        <f t="shared" si="5"/>
        <v/>
      </c>
      <c r="L79" s="36">
        <f t="shared" si="6"/>
        <v>0</v>
      </c>
      <c r="M79" s="25"/>
      <c r="N79" s="68"/>
    </row>
    <row r="80" spans="1:14">
      <c r="A80" s="23">
        <v>74</v>
      </c>
      <c r="B80" s="25"/>
      <c r="C80" s="25"/>
      <c r="D80" s="26"/>
      <c r="E80" s="26">
        <f>'Berechnung Altersstufe'!$B$4-D80</f>
        <v>2024</v>
      </c>
      <c r="I80" s="67">
        <f t="shared" si="4"/>
        <v>0</v>
      </c>
      <c r="K80" s="73" t="str">
        <f t="shared" si="5"/>
        <v/>
      </c>
      <c r="L80" s="36">
        <f t="shared" si="6"/>
        <v>0</v>
      </c>
      <c r="M80" s="25"/>
      <c r="N80" s="68"/>
    </row>
    <row r="81" spans="1:14">
      <c r="A81" s="23">
        <v>75</v>
      </c>
      <c r="B81" s="25"/>
      <c r="C81" s="25"/>
      <c r="D81" s="26"/>
      <c r="E81" s="26">
        <f>'Berechnung Altersstufe'!$B$4-D81</f>
        <v>2024</v>
      </c>
      <c r="I81" s="67">
        <f t="shared" si="4"/>
        <v>0</v>
      </c>
      <c r="K81" s="73" t="str">
        <f t="shared" si="5"/>
        <v/>
      </c>
      <c r="L81" s="36">
        <f t="shared" si="6"/>
        <v>0</v>
      </c>
      <c r="M81" s="25"/>
      <c r="N81" s="68"/>
    </row>
    <row r="82" spans="1:14">
      <c r="A82" s="23">
        <v>76</v>
      </c>
      <c r="E82" s="26">
        <f>'Berechnung Altersstufe'!$B$4-D82</f>
        <v>2024</v>
      </c>
      <c r="I82" s="67">
        <f t="shared" si="4"/>
        <v>0</v>
      </c>
      <c r="K82" s="73" t="str">
        <f t="shared" si="5"/>
        <v/>
      </c>
      <c r="L82" s="36">
        <f t="shared" si="6"/>
        <v>0</v>
      </c>
      <c r="N82" s="68"/>
    </row>
    <row r="83" spans="1:14">
      <c r="A83" s="23">
        <v>77</v>
      </c>
      <c r="B83" s="25"/>
      <c r="C83" s="25"/>
      <c r="D83" s="26"/>
      <c r="E83" s="26">
        <f>'Berechnung Altersstufe'!$B$4-D83</f>
        <v>2024</v>
      </c>
      <c r="I83" s="67">
        <f t="shared" si="4"/>
        <v>0</v>
      </c>
      <c r="K83" s="73" t="str">
        <f t="shared" si="5"/>
        <v/>
      </c>
      <c r="L83" s="36">
        <f t="shared" si="6"/>
        <v>0</v>
      </c>
      <c r="M83" s="25"/>
      <c r="N83" s="68"/>
    </row>
    <row r="84" spans="1:14">
      <c r="A84" s="23">
        <v>78</v>
      </c>
      <c r="B84" s="25"/>
      <c r="C84" s="25"/>
      <c r="D84" s="26"/>
      <c r="E84" s="26">
        <f>'Berechnung Altersstufe'!$B$4-D84</f>
        <v>2024</v>
      </c>
      <c r="I84" s="67">
        <f t="shared" si="4"/>
        <v>0</v>
      </c>
      <c r="K84" s="73" t="str">
        <f t="shared" si="5"/>
        <v/>
      </c>
      <c r="L84" s="36">
        <f t="shared" si="6"/>
        <v>0</v>
      </c>
      <c r="M84" s="25"/>
      <c r="N84" s="68"/>
    </row>
    <row r="85" spans="1:14">
      <c r="A85" s="23">
        <v>79</v>
      </c>
      <c r="B85" s="24"/>
      <c r="C85" s="24"/>
      <c r="D85" s="22"/>
      <c r="E85" s="26">
        <f>'Berechnung Altersstufe'!$B$4-D85</f>
        <v>2024</v>
      </c>
      <c r="I85" s="67">
        <f t="shared" si="4"/>
        <v>0</v>
      </c>
      <c r="K85" s="73" t="str">
        <f t="shared" si="5"/>
        <v/>
      </c>
      <c r="L85" s="36">
        <f t="shared" si="6"/>
        <v>0</v>
      </c>
      <c r="M85" s="24"/>
      <c r="N85" s="68"/>
    </row>
    <row r="86" spans="1:14">
      <c r="A86" s="23">
        <v>80</v>
      </c>
      <c r="B86" s="24"/>
      <c r="C86" s="24"/>
      <c r="D86" s="22"/>
      <c r="E86" s="26">
        <f>'Berechnung Altersstufe'!$B$4-D86</f>
        <v>2024</v>
      </c>
      <c r="I86" s="67">
        <f t="shared" si="4"/>
        <v>0</v>
      </c>
      <c r="K86" s="73" t="str">
        <f t="shared" si="5"/>
        <v/>
      </c>
      <c r="L86" s="36">
        <f t="shared" si="6"/>
        <v>0</v>
      </c>
      <c r="M86" s="24"/>
      <c r="N86" s="68"/>
    </row>
    <row r="87" spans="1:14">
      <c r="A87" s="23">
        <v>81</v>
      </c>
      <c r="B87" s="25"/>
      <c r="C87" s="25"/>
      <c r="D87" s="26"/>
      <c r="E87" s="26">
        <f>'Berechnung Altersstufe'!$B$4-D87</f>
        <v>2024</v>
      </c>
      <c r="I87" s="67">
        <f t="shared" si="4"/>
        <v>0</v>
      </c>
      <c r="K87" s="73" t="str">
        <f t="shared" si="5"/>
        <v/>
      </c>
      <c r="L87" s="36">
        <f t="shared" si="6"/>
        <v>0</v>
      </c>
      <c r="M87" s="25"/>
      <c r="N87" s="68"/>
    </row>
    <row r="88" spans="1:14">
      <c r="A88" s="23">
        <v>82</v>
      </c>
      <c r="E88" s="26">
        <f>'Berechnung Altersstufe'!$B$4-D88</f>
        <v>2024</v>
      </c>
      <c r="I88" s="67">
        <f t="shared" si="4"/>
        <v>0</v>
      </c>
      <c r="K88" s="73" t="str">
        <f t="shared" si="5"/>
        <v/>
      </c>
      <c r="L88" s="36">
        <f t="shared" si="6"/>
        <v>0</v>
      </c>
      <c r="N88" s="68"/>
    </row>
    <row r="89" spans="1:14">
      <c r="A89" s="23">
        <v>83</v>
      </c>
      <c r="E89" s="26">
        <f>'Berechnung Altersstufe'!$B$4-D89</f>
        <v>2024</v>
      </c>
      <c r="I89" s="67">
        <f t="shared" si="4"/>
        <v>0</v>
      </c>
      <c r="K89" s="73" t="str">
        <f t="shared" si="5"/>
        <v/>
      </c>
      <c r="L89" s="36">
        <f t="shared" si="6"/>
        <v>0</v>
      </c>
      <c r="N89" s="68"/>
    </row>
    <row r="90" spans="1:14">
      <c r="A90" s="23">
        <v>84</v>
      </c>
      <c r="E90" s="26">
        <f>'Berechnung Altersstufe'!$B$4-D90</f>
        <v>2024</v>
      </c>
      <c r="I90" s="67">
        <f t="shared" si="4"/>
        <v>0</v>
      </c>
      <c r="K90" s="73" t="str">
        <f t="shared" si="5"/>
        <v/>
      </c>
      <c r="L90" s="36">
        <f t="shared" si="6"/>
        <v>0</v>
      </c>
      <c r="N90" s="68"/>
    </row>
    <row r="91" spans="1:14">
      <c r="A91" s="23">
        <v>85</v>
      </c>
      <c r="E91" s="26">
        <f>'Berechnung Altersstufe'!$B$4-D91</f>
        <v>2024</v>
      </c>
      <c r="I91" s="67">
        <f t="shared" si="4"/>
        <v>0</v>
      </c>
      <c r="K91" s="73" t="str">
        <f t="shared" si="5"/>
        <v/>
      </c>
      <c r="L91" s="36">
        <f t="shared" si="6"/>
        <v>0</v>
      </c>
      <c r="N91" s="68"/>
    </row>
    <row r="92" spans="1:14">
      <c r="A92" s="23">
        <v>86</v>
      </c>
      <c r="E92" s="26">
        <f>'Berechnung Altersstufe'!$B$4-D92</f>
        <v>2024</v>
      </c>
      <c r="I92" s="67">
        <f t="shared" si="4"/>
        <v>0</v>
      </c>
      <c r="K92" s="73" t="str">
        <f t="shared" si="5"/>
        <v/>
      </c>
      <c r="L92" s="36">
        <f t="shared" si="6"/>
        <v>0</v>
      </c>
      <c r="N92" s="68"/>
    </row>
    <row r="93" spans="1:14">
      <c r="A93" s="23">
        <v>87</v>
      </c>
      <c r="E93" s="26">
        <f>'Berechnung Altersstufe'!$B$4-D93</f>
        <v>2024</v>
      </c>
      <c r="I93" s="67">
        <f t="shared" si="4"/>
        <v>0</v>
      </c>
      <c r="K93" s="73" t="str">
        <f t="shared" si="5"/>
        <v/>
      </c>
      <c r="L93" s="36">
        <f t="shared" si="6"/>
        <v>0</v>
      </c>
      <c r="N93" s="68"/>
    </row>
    <row r="94" spans="1:14">
      <c r="A94" s="23">
        <v>88</v>
      </c>
      <c r="E94" s="26">
        <f>'Berechnung Altersstufe'!$B$4-D94</f>
        <v>2024</v>
      </c>
      <c r="I94" s="67">
        <f t="shared" si="4"/>
        <v>0</v>
      </c>
      <c r="K94" s="73" t="str">
        <f t="shared" si="5"/>
        <v/>
      </c>
      <c r="L94" s="36">
        <f t="shared" si="6"/>
        <v>0</v>
      </c>
      <c r="N94" s="68"/>
    </row>
    <row r="95" spans="1:14">
      <c r="A95" s="23">
        <v>89</v>
      </c>
      <c r="B95" s="24"/>
      <c r="C95" s="24"/>
      <c r="D95" s="22"/>
      <c r="E95" s="26">
        <f>'Berechnung Altersstufe'!$B$4-D95</f>
        <v>2024</v>
      </c>
      <c r="I95" s="67">
        <f t="shared" si="4"/>
        <v>0</v>
      </c>
      <c r="K95" s="73" t="str">
        <f t="shared" si="5"/>
        <v/>
      </c>
      <c r="L95" s="36">
        <f t="shared" si="6"/>
        <v>0</v>
      </c>
      <c r="M95" s="24"/>
      <c r="N95" s="68"/>
    </row>
    <row r="96" spans="1:14">
      <c r="A96" s="23">
        <v>90</v>
      </c>
      <c r="E96" s="26">
        <f>'Berechnung Altersstufe'!$B$4-D96</f>
        <v>2024</v>
      </c>
      <c r="I96" s="67">
        <f t="shared" si="4"/>
        <v>0</v>
      </c>
      <c r="K96" s="73" t="str">
        <f t="shared" si="5"/>
        <v/>
      </c>
      <c r="L96" s="36">
        <f t="shared" si="6"/>
        <v>0</v>
      </c>
      <c r="N96" s="68"/>
    </row>
    <row r="97" spans="1:14">
      <c r="A97" s="23">
        <v>91</v>
      </c>
      <c r="B97" s="25"/>
      <c r="C97" s="25"/>
      <c r="D97" s="26"/>
      <c r="E97" s="26">
        <f>'Berechnung Altersstufe'!$B$4-D97</f>
        <v>2024</v>
      </c>
      <c r="I97" s="67">
        <f t="shared" si="4"/>
        <v>0</v>
      </c>
      <c r="K97" s="73" t="str">
        <f t="shared" si="5"/>
        <v/>
      </c>
      <c r="L97" s="36">
        <f t="shared" si="6"/>
        <v>0</v>
      </c>
      <c r="M97" s="25"/>
      <c r="N97" s="68"/>
    </row>
    <row r="98" spans="1:14">
      <c r="A98" s="23">
        <v>92</v>
      </c>
      <c r="B98" s="25"/>
      <c r="C98" s="25"/>
      <c r="D98" s="26"/>
      <c r="E98" s="26">
        <f>'Berechnung Altersstufe'!$B$4-D98</f>
        <v>2024</v>
      </c>
      <c r="I98" s="67">
        <f t="shared" si="4"/>
        <v>0</v>
      </c>
      <c r="K98" s="73" t="str">
        <f t="shared" si="5"/>
        <v/>
      </c>
      <c r="L98" s="36">
        <f t="shared" si="6"/>
        <v>0</v>
      </c>
      <c r="M98" s="25"/>
      <c r="N98" s="68"/>
    </row>
    <row r="99" spans="1:14">
      <c r="A99" s="23">
        <v>93</v>
      </c>
      <c r="E99" s="26">
        <f>'Berechnung Altersstufe'!$B$4-D99</f>
        <v>2024</v>
      </c>
      <c r="I99" s="67">
        <f t="shared" si="4"/>
        <v>0</v>
      </c>
      <c r="K99" s="73" t="str">
        <f t="shared" si="5"/>
        <v/>
      </c>
      <c r="L99" s="36">
        <f t="shared" si="6"/>
        <v>0</v>
      </c>
      <c r="N99" s="68"/>
    </row>
    <row r="100" spans="1:14">
      <c r="A100" s="23">
        <v>94</v>
      </c>
      <c r="E100" s="26">
        <f>'Berechnung Altersstufe'!$B$4-D100</f>
        <v>2024</v>
      </c>
      <c r="I100" s="67">
        <f t="shared" si="4"/>
        <v>0</v>
      </c>
      <c r="K100" s="73" t="str">
        <f t="shared" si="5"/>
        <v/>
      </c>
      <c r="L100" s="36">
        <f t="shared" si="6"/>
        <v>0</v>
      </c>
      <c r="N100" s="68"/>
    </row>
    <row r="101" spans="1:14">
      <c r="A101" s="23">
        <v>95</v>
      </c>
      <c r="B101" s="25"/>
      <c r="C101" s="25"/>
      <c r="D101" s="26"/>
      <c r="E101" s="26">
        <f>'Berechnung Altersstufe'!$B$4-D101</f>
        <v>2024</v>
      </c>
      <c r="I101" s="67">
        <f t="shared" si="4"/>
        <v>0</v>
      </c>
      <c r="K101" s="73" t="str">
        <f t="shared" si="5"/>
        <v/>
      </c>
      <c r="L101" s="36">
        <f t="shared" si="6"/>
        <v>0</v>
      </c>
      <c r="M101" s="25"/>
      <c r="N101" s="68"/>
    </row>
    <row r="102" spans="1:14">
      <c r="A102" s="23">
        <v>96</v>
      </c>
      <c r="B102" s="25"/>
      <c r="C102" s="25"/>
      <c r="D102" s="26"/>
      <c r="E102" s="26">
        <f>'Berechnung Altersstufe'!$B$4-D102</f>
        <v>2024</v>
      </c>
      <c r="I102" s="67">
        <f t="shared" si="4"/>
        <v>0</v>
      </c>
      <c r="K102" s="73" t="str">
        <f t="shared" si="5"/>
        <v/>
      </c>
      <c r="L102" s="36">
        <f t="shared" si="6"/>
        <v>0</v>
      </c>
      <c r="M102" s="25"/>
      <c r="N102" s="68"/>
    </row>
    <row r="103" spans="1:14">
      <c r="A103" s="23">
        <v>97</v>
      </c>
      <c r="E103" s="26">
        <f>'Berechnung Altersstufe'!$B$4-D103</f>
        <v>2024</v>
      </c>
      <c r="I103" s="67">
        <f t="shared" si="4"/>
        <v>0</v>
      </c>
      <c r="K103" s="73" t="str">
        <f t="shared" si="5"/>
        <v/>
      </c>
      <c r="L103" s="36">
        <f t="shared" si="6"/>
        <v>0</v>
      </c>
      <c r="N103" s="68"/>
    </row>
    <row r="104" spans="1:14">
      <c r="A104" s="23">
        <v>98</v>
      </c>
      <c r="E104" s="26">
        <f>'Berechnung Altersstufe'!$B$4-D104</f>
        <v>2024</v>
      </c>
      <c r="I104" s="67">
        <f t="shared" si="4"/>
        <v>0</v>
      </c>
      <c r="K104" s="73" t="str">
        <f t="shared" si="5"/>
        <v/>
      </c>
      <c r="L104" s="36">
        <f t="shared" si="6"/>
        <v>0</v>
      </c>
      <c r="M104" s="24"/>
      <c r="N104" s="68"/>
    </row>
    <row r="105" spans="1:14">
      <c r="A105" s="23">
        <v>99</v>
      </c>
      <c r="B105" s="25"/>
      <c r="C105" s="25"/>
      <c r="D105" s="26"/>
      <c r="E105" s="26">
        <f>'Berechnung Altersstufe'!$B$4-D105</f>
        <v>2024</v>
      </c>
      <c r="I105" s="67">
        <f t="shared" si="4"/>
        <v>0</v>
      </c>
      <c r="K105" s="73" t="str">
        <f t="shared" si="5"/>
        <v/>
      </c>
      <c r="L105" s="36">
        <f t="shared" si="6"/>
        <v>0</v>
      </c>
      <c r="M105" s="25"/>
      <c r="N105" s="68"/>
    </row>
    <row r="106" spans="1:14">
      <c r="A106" s="23">
        <v>100</v>
      </c>
      <c r="E106" s="26">
        <f>'Berechnung Altersstufe'!$B$4-D106</f>
        <v>2024</v>
      </c>
      <c r="I106" s="67">
        <f t="shared" si="4"/>
        <v>0</v>
      </c>
      <c r="K106" s="73" t="str">
        <f t="shared" si="5"/>
        <v/>
      </c>
      <c r="L106" s="36">
        <f t="shared" si="6"/>
        <v>0</v>
      </c>
      <c r="N106" s="68"/>
    </row>
  </sheetData>
  <customSheetViews>
    <customSheetView guid="{A032CA01-66E4-11D9-94ED-A954E2D94A3F}" showPageBreaks="1" showRuler="0">
      <pane ySplit="6" topLeftCell="A7" activePane="bottomLeft" state="frozenSplit"/>
      <selection pane="bottomLeft" activeCell="B7" sqref="B7"/>
      <pageMargins left="0.59055118110236227" right="0.19685039370078741" top="0.59055118110236227" bottom="0.59055118110236227" header="0.51181102362204722" footer="0.51181102362204722"/>
      <pageSetup paperSize="9" orientation="portrait" horizontalDpi="4294967294" verticalDpi="300" r:id="rId1"/>
      <headerFooter alignWithMargins="0"/>
    </customSheetView>
  </customSheetViews>
  <phoneticPr fontId="8" type="noConversion"/>
  <pageMargins left="0.59055118110236227" right="0.19685039370078741" top="0.59055118110236227" bottom="0.59055118110236227" header="0.51181102362204722" footer="0.51181102362204722"/>
  <pageSetup paperSize="9" orientation="landscape" horizontalDpi="4294967294" verticalDpi="300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Q106"/>
  <sheetViews>
    <sheetView zoomScaleNormal="100" workbookViewId="0">
      <pane ySplit="6" topLeftCell="A7" activePane="bottomLeft" state="frozenSplit"/>
      <selection pane="bottomLeft" activeCell="A7" sqref="A7"/>
    </sheetView>
  </sheetViews>
  <sheetFormatPr baseColWidth="10" defaultColWidth="11.42578125" defaultRowHeight="12.75"/>
  <cols>
    <col min="1" max="1" width="4.7109375" style="23" customWidth="1"/>
    <col min="2" max="2" width="13.7109375" customWidth="1"/>
    <col min="3" max="3" width="11.7109375" customWidth="1"/>
    <col min="4" max="5" width="6.7109375" style="2" customWidth="1"/>
    <col min="6" max="6" width="5.7109375" style="2" customWidth="1"/>
    <col min="7" max="7" width="4" style="2" bestFit="1" customWidth="1"/>
    <col min="8" max="8" width="5.28515625" style="2" customWidth="1"/>
    <col min="9" max="9" width="5.28515625" style="30" customWidth="1"/>
    <col min="10" max="10" width="3.7109375" style="23" customWidth="1"/>
    <col min="11" max="11" width="8.5703125" style="31" customWidth="1"/>
    <col min="12" max="12" width="9.28515625" style="32" customWidth="1"/>
    <col min="13" max="13" width="27.7109375" customWidth="1"/>
    <col min="14" max="14" width="5.7109375" customWidth="1"/>
  </cols>
  <sheetData>
    <row r="1" spans="1:14">
      <c r="I1" s="28"/>
    </row>
    <row r="2" spans="1:14">
      <c r="I2" s="28"/>
    </row>
    <row r="3" spans="1:14">
      <c r="I3" s="28"/>
    </row>
    <row r="4" spans="1:14">
      <c r="I4" s="28"/>
      <c r="M4" s="13">
        <f ca="1">TODAY()</f>
        <v>45354</v>
      </c>
    </row>
    <row r="5" spans="1:14" ht="69" customHeight="1">
      <c r="A5" s="12" t="s">
        <v>14</v>
      </c>
      <c r="B5" s="11" t="s">
        <v>7</v>
      </c>
      <c r="C5" s="11" t="s">
        <v>8</v>
      </c>
      <c r="D5" s="12" t="s">
        <v>42</v>
      </c>
      <c r="E5" s="10" t="s">
        <v>63</v>
      </c>
      <c r="F5" s="10" t="s">
        <v>27</v>
      </c>
      <c r="G5" s="10" t="s">
        <v>20</v>
      </c>
      <c r="H5" s="27" t="s">
        <v>17</v>
      </c>
      <c r="I5" s="66" t="s">
        <v>0</v>
      </c>
      <c r="J5" s="14" t="s">
        <v>11</v>
      </c>
      <c r="K5" s="33" t="s">
        <v>21</v>
      </c>
      <c r="L5" s="34" t="s">
        <v>15</v>
      </c>
      <c r="M5" s="11" t="s">
        <v>10</v>
      </c>
      <c r="N5" s="68"/>
    </row>
    <row r="6" spans="1:14">
      <c r="I6" s="67"/>
      <c r="K6" s="35"/>
      <c r="L6" s="36"/>
      <c r="N6" s="68"/>
    </row>
    <row r="7" spans="1:14">
      <c r="A7" s="23">
        <v>1</v>
      </c>
      <c r="B7" t="s">
        <v>28</v>
      </c>
      <c r="C7" s="25" t="s">
        <v>32</v>
      </c>
      <c r="D7" s="26">
        <v>2004</v>
      </c>
      <c r="E7" s="26">
        <f>'Berechnung Altersstufe'!$B$4-D7</f>
        <v>20</v>
      </c>
      <c r="H7" s="2">
        <v>520</v>
      </c>
      <c r="I7" s="67">
        <f>SUM(F7:H7)</f>
        <v>520</v>
      </c>
      <c r="K7" s="73" t="str">
        <f>IF(D7="","",IF(E7&gt;=21,"zu Alt",IF(E7&gt;=19,"U21",IF(E7&gt;=17,"U19",IF(E7&gt;=14,"U15-U17",IF(E7&lt;=13,"zu Jung",))))))</f>
        <v>U21</v>
      </c>
      <c r="L7" s="36" t="str">
        <f>IF(I7="","",IF(K7="U15-U17",IF(I7&gt;=520,"X","0"),IF(K7="U19",IF(I7&gt;=525,"X","0"),IF(K7="U21",IF(I7&gt;=530,"X","0"),S17))))</f>
        <v>0</v>
      </c>
      <c r="M7" s="25" t="s">
        <v>29</v>
      </c>
      <c r="N7" s="68"/>
    </row>
    <row r="8" spans="1:14">
      <c r="A8" s="23">
        <v>2</v>
      </c>
      <c r="C8" s="25"/>
      <c r="D8" s="26"/>
      <c r="E8" s="26">
        <f>'Berechnung Altersstufe'!$B$4-D8</f>
        <v>2024</v>
      </c>
      <c r="I8" s="67">
        <f t="shared" ref="I8:I71" si="0">SUM(F8:H8)</f>
        <v>0</v>
      </c>
      <c r="K8" s="73" t="str">
        <f t="shared" ref="K8:K71" si="1">IF(D8="","",IF(E8&gt;=21,"zu Alt",IF(E8&gt;=19,"U21",IF(E8&gt;=17,"U19",IF(E8&gt;=14,"U15-U17",IF(E8&lt;=13,"zu Jung",))))))</f>
        <v/>
      </c>
      <c r="L8" s="36">
        <f t="shared" ref="L8:L71" si="2">IF(I8="","",IF(K8="U15-U17",IF(I8&gt;=520,"X","0"),IF(K8="U19",IF(I8&gt;=525,"X","0"),IF(K8="U21",IF(I8&gt;=530,"X","0"),S18))))</f>
        <v>0</v>
      </c>
      <c r="M8" s="25"/>
      <c r="N8" s="68"/>
    </row>
    <row r="9" spans="1:14">
      <c r="A9" s="23">
        <v>3</v>
      </c>
      <c r="C9" s="25"/>
      <c r="E9" s="26">
        <f>'Berechnung Altersstufe'!$B$4-D9</f>
        <v>2024</v>
      </c>
      <c r="I9" s="67">
        <f t="shared" si="0"/>
        <v>0</v>
      </c>
      <c r="K9" s="73" t="str">
        <f t="shared" si="1"/>
        <v/>
      </c>
      <c r="L9" s="36">
        <f t="shared" si="2"/>
        <v>0</v>
      </c>
      <c r="M9" s="25"/>
      <c r="N9" s="68"/>
    </row>
    <row r="10" spans="1:14">
      <c r="A10" s="23">
        <v>4</v>
      </c>
      <c r="C10" s="25"/>
      <c r="E10" s="26">
        <f>'Berechnung Altersstufe'!$B$4-D10</f>
        <v>2024</v>
      </c>
      <c r="I10" s="67">
        <f t="shared" si="0"/>
        <v>0</v>
      </c>
      <c r="K10" s="73" t="str">
        <f t="shared" si="1"/>
        <v/>
      </c>
      <c r="L10" s="36">
        <f t="shared" si="2"/>
        <v>0</v>
      </c>
      <c r="M10" s="25"/>
      <c r="N10" s="68"/>
    </row>
    <row r="11" spans="1:14">
      <c r="A11" s="23">
        <v>5</v>
      </c>
      <c r="C11" s="25"/>
      <c r="E11" s="26">
        <f>'Berechnung Altersstufe'!$B$4-D11</f>
        <v>2024</v>
      </c>
      <c r="I11" s="67">
        <f t="shared" si="0"/>
        <v>0</v>
      </c>
      <c r="K11" s="73" t="str">
        <f t="shared" si="1"/>
        <v/>
      </c>
      <c r="L11" s="36">
        <f t="shared" si="2"/>
        <v>0</v>
      </c>
      <c r="M11" s="25"/>
      <c r="N11" s="68"/>
    </row>
    <row r="12" spans="1:14">
      <c r="A12" s="23">
        <v>6</v>
      </c>
      <c r="C12" s="25"/>
      <c r="D12" s="26"/>
      <c r="E12" s="26">
        <f>'Berechnung Altersstufe'!$B$4-D12</f>
        <v>2024</v>
      </c>
      <c r="I12" s="67">
        <f t="shared" si="0"/>
        <v>0</v>
      </c>
      <c r="K12" s="73" t="str">
        <f t="shared" si="1"/>
        <v/>
      </c>
      <c r="L12" s="36">
        <f t="shared" si="2"/>
        <v>0</v>
      </c>
      <c r="M12" s="25"/>
      <c r="N12" s="68"/>
    </row>
    <row r="13" spans="1:14">
      <c r="A13" s="23">
        <v>7</v>
      </c>
      <c r="B13" s="25"/>
      <c r="C13" s="25"/>
      <c r="D13" s="26"/>
      <c r="E13" s="26">
        <f>'Berechnung Altersstufe'!$B$4-D13</f>
        <v>2024</v>
      </c>
      <c r="I13" s="67">
        <f t="shared" si="0"/>
        <v>0</v>
      </c>
      <c r="K13" s="73" t="str">
        <f t="shared" si="1"/>
        <v/>
      </c>
      <c r="L13" s="36">
        <f t="shared" si="2"/>
        <v>0</v>
      </c>
      <c r="N13" s="68"/>
    </row>
    <row r="14" spans="1:14">
      <c r="A14" s="23">
        <v>8</v>
      </c>
      <c r="B14" s="25"/>
      <c r="C14" s="25"/>
      <c r="D14" s="26"/>
      <c r="E14" s="26">
        <f>'Berechnung Altersstufe'!$B$4-D14</f>
        <v>2024</v>
      </c>
      <c r="I14" s="67">
        <f t="shared" si="0"/>
        <v>0</v>
      </c>
      <c r="K14" s="73" t="str">
        <f t="shared" si="1"/>
        <v/>
      </c>
      <c r="L14" s="36">
        <f t="shared" si="2"/>
        <v>0</v>
      </c>
      <c r="N14" s="68"/>
    </row>
    <row r="15" spans="1:14" ht="12.75" customHeight="1">
      <c r="A15" s="23">
        <v>9</v>
      </c>
      <c r="B15" s="25"/>
      <c r="C15" s="25"/>
      <c r="D15" s="26"/>
      <c r="E15" s="26">
        <f>'Berechnung Altersstufe'!$B$4-D15</f>
        <v>2024</v>
      </c>
      <c r="I15" s="67">
        <f t="shared" si="0"/>
        <v>0</v>
      </c>
      <c r="K15" s="73" t="str">
        <f t="shared" si="1"/>
        <v/>
      </c>
      <c r="L15" s="36">
        <f t="shared" si="2"/>
        <v>0</v>
      </c>
      <c r="N15" s="68"/>
    </row>
    <row r="16" spans="1:14">
      <c r="A16" s="23">
        <v>10</v>
      </c>
      <c r="B16" s="25"/>
      <c r="C16" s="25"/>
      <c r="D16" s="26"/>
      <c r="E16" s="26">
        <f>'Berechnung Altersstufe'!$B$4-D16</f>
        <v>2024</v>
      </c>
      <c r="I16" s="67">
        <f t="shared" si="0"/>
        <v>0</v>
      </c>
      <c r="K16" s="73" t="str">
        <f t="shared" si="1"/>
        <v/>
      </c>
      <c r="L16" s="36">
        <f t="shared" si="2"/>
        <v>0</v>
      </c>
      <c r="N16" s="68"/>
    </row>
    <row r="17" spans="1:14">
      <c r="A17" s="23">
        <v>11</v>
      </c>
      <c r="B17" s="25"/>
      <c r="C17" s="25"/>
      <c r="D17" s="26"/>
      <c r="E17" s="26">
        <f>'Berechnung Altersstufe'!$B$4-D17</f>
        <v>2024</v>
      </c>
      <c r="I17" s="67">
        <f t="shared" si="0"/>
        <v>0</v>
      </c>
      <c r="K17" s="73" t="str">
        <f t="shared" si="1"/>
        <v/>
      </c>
      <c r="L17" s="36">
        <f t="shared" si="2"/>
        <v>0</v>
      </c>
      <c r="N17" s="68"/>
    </row>
    <row r="18" spans="1:14">
      <c r="A18" s="23">
        <v>12</v>
      </c>
      <c r="B18" s="25"/>
      <c r="C18" s="25"/>
      <c r="D18" s="26"/>
      <c r="E18" s="26">
        <f>'Berechnung Altersstufe'!$B$4-D18</f>
        <v>2024</v>
      </c>
      <c r="I18" s="67">
        <f t="shared" si="0"/>
        <v>0</v>
      </c>
      <c r="K18" s="73" t="str">
        <f t="shared" si="1"/>
        <v/>
      </c>
      <c r="L18" s="36">
        <f t="shared" si="2"/>
        <v>0</v>
      </c>
      <c r="N18" s="68"/>
    </row>
    <row r="19" spans="1:14" ht="12.75" customHeight="1">
      <c r="A19" s="23">
        <v>13</v>
      </c>
      <c r="B19" s="25"/>
      <c r="C19" s="25"/>
      <c r="D19" s="26"/>
      <c r="E19" s="26">
        <f>'Berechnung Altersstufe'!$B$4-D19</f>
        <v>2024</v>
      </c>
      <c r="I19" s="67">
        <f t="shared" si="0"/>
        <v>0</v>
      </c>
      <c r="K19" s="73" t="str">
        <f t="shared" si="1"/>
        <v/>
      </c>
      <c r="L19" s="36">
        <f t="shared" si="2"/>
        <v>0</v>
      </c>
      <c r="N19" s="68"/>
    </row>
    <row r="20" spans="1:14">
      <c r="A20" s="23">
        <v>14</v>
      </c>
      <c r="B20" s="25"/>
      <c r="C20" s="25"/>
      <c r="D20" s="26"/>
      <c r="E20" s="26">
        <f>'Berechnung Altersstufe'!$B$4-D20</f>
        <v>2024</v>
      </c>
      <c r="I20" s="67">
        <f t="shared" si="0"/>
        <v>0</v>
      </c>
      <c r="K20" s="73" t="str">
        <f t="shared" si="1"/>
        <v/>
      </c>
      <c r="L20" s="36">
        <f t="shared" si="2"/>
        <v>0</v>
      </c>
      <c r="N20" s="68"/>
    </row>
    <row r="21" spans="1:14">
      <c r="A21" s="23">
        <v>15</v>
      </c>
      <c r="E21" s="26">
        <f>'Berechnung Altersstufe'!$B$4-D21</f>
        <v>2024</v>
      </c>
      <c r="I21" s="67">
        <f t="shared" si="0"/>
        <v>0</v>
      </c>
      <c r="K21" s="73" t="str">
        <f t="shared" si="1"/>
        <v/>
      </c>
      <c r="L21" s="36">
        <f t="shared" si="2"/>
        <v>0</v>
      </c>
      <c r="N21" s="68"/>
    </row>
    <row r="22" spans="1:14">
      <c r="A22" s="23">
        <v>16</v>
      </c>
      <c r="D22" s="26"/>
      <c r="E22" s="26">
        <f>'Berechnung Altersstufe'!$B$4-D22</f>
        <v>2024</v>
      </c>
      <c r="I22" s="67">
        <f t="shared" si="0"/>
        <v>0</v>
      </c>
      <c r="K22" s="73" t="str">
        <f t="shared" si="1"/>
        <v/>
      </c>
      <c r="L22" s="36">
        <f t="shared" si="2"/>
        <v>0</v>
      </c>
      <c r="N22" s="68"/>
    </row>
    <row r="23" spans="1:14">
      <c r="A23" s="23">
        <v>17</v>
      </c>
      <c r="D23" s="26"/>
      <c r="E23" s="26">
        <f>'Berechnung Altersstufe'!$B$4-D23</f>
        <v>2024</v>
      </c>
      <c r="H23" s="22"/>
      <c r="I23" s="67">
        <f t="shared" si="0"/>
        <v>0</v>
      </c>
      <c r="K23" s="73" t="str">
        <f t="shared" si="1"/>
        <v/>
      </c>
      <c r="L23" s="36">
        <f t="shared" si="2"/>
        <v>0</v>
      </c>
      <c r="N23" s="68"/>
    </row>
    <row r="24" spans="1:14">
      <c r="A24" s="23">
        <v>18</v>
      </c>
      <c r="B24" s="25"/>
      <c r="C24" s="25"/>
      <c r="D24" s="26"/>
      <c r="E24" s="26">
        <f>'Berechnung Altersstufe'!$B$4-D24</f>
        <v>2024</v>
      </c>
      <c r="I24" s="67">
        <f t="shared" si="0"/>
        <v>0</v>
      </c>
      <c r="K24" s="73" t="str">
        <f t="shared" si="1"/>
        <v/>
      </c>
      <c r="L24" s="36">
        <f t="shared" si="2"/>
        <v>0</v>
      </c>
      <c r="N24" s="68"/>
    </row>
    <row r="25" spans="1:14">
      <c r="A25" s="23">
        <v>19</v>
      </c>
      <c r="B25" s="25"/>
      <c r="C25" s="25"/>
      <c r="D25" s="26"/>
      <c r="E25" s="26">
        <f>'Berechnung Altersstufe'!$B$4-D25</f>
        <v>2024</v>
      </c>
      <c r="I25" s="67">
        <f t="shared" si="0"/>
        <v>0</v>
      </c>
      <c r="K25" s="73" t="str">
        <f t="shared" si="1"/>
        <v/>
      </c>
      <c r="L25" s="36">
        <f t="shared" si="2"/>
        <v>0</v>
      </c>
      <c r="M25" s="25"/>
      <c r="N25" s="68"/>
    </row>
    <row r="26" spans="1:14" ht="12.75" customHeight="1">
      <c r="A26" s="23">
        <v>20</v>
      </c>
      <c r="B26" s="25"/>
      <c r="C26" s="25"/>
      <c r="D26" s="26"/>
      <c r="E26" s="26">
        <f>'Berechnung Altersstufe'!$B$4-D26</f>
        <v>2024</v>
      </c>
      <c r="I26" s="67">
        <f t="shared" si="0"/>
        <v>0</v>
      </c>
      <c r="K26" s="73" t="str">
        <f t="shared" si="1"/>
        <v/>
      </c>
      <c r="L26" s="36">
        <f t="shared" si="2"/>
        <v>0</v>
      </c>
      <c r="M26" s="25"/>
      <c r="N26" s="68"/>
    </row>
    <row r="27" spans="1:14" ht="12.75" customHeight="1">
      <c r="A27" s="23">
        <v>21</v>
      </c>
      <c r="B27" s="25"/>
      <c r="C27" s="25"/>
      <c r="D27" s="26"/>
      <c r="E27" s="26">
        <f>'Berechnung Altersstufe'!$B$4-D27</f>
        <v>2024</v>
      </c>
      <c r="I27" s="67">
        <f t="shared" si="0"/>
        <v>0</v>
      </c>
      <c r="K27" s="73" t="str">
        <f t="shared" si="1"/>
        <v/>
      </c>
      <c r="L27" s="36">
        <f t="shared" si="2"/>
        <v>0</v>
      </c>
      <c r="M27" s="25"/>
      <c r="N27" s="68"/>
    </row>
    <row r="28" spans="1:14" ht="12.75" customHeight="1">
      <c r="A28" s="23">
        <v>22</v>
      </c>
      <c r="B28" s="25"/>
      <c r="C28" s="25"/>
      <c r="D28" s="26"/>
      <c r="E28" s="26">
        <f>'Berechnung Altersstufe'!$B$4-D28</f>
        <v>2024</v>
      </c>
      <c r="I28" s="67">
        <f t="shared" si="0"/>
        <v>0</v>
      </c>
      <c r="K28" s="73" t="str">
        <f t="shared" si="1"/>
        <v/>
      </c>
      <c r="L28" s="36">
        <f t="shared" si="2"/>
        <v>0</v>
      </c>
      <c r="M28" s="25"/>
      <c r="N28" s="68"/>
    </row>
    <row r="29" spans="1:14" ht="12.75" customHeight="1">
      <c r="A29" s="23">
        <v>23</v>
      </c>
      <c r="B29" s="25"/>
      <c r="C29" s="25"/>
      <c r="D29" s="26"/>
      <c r="E29" s="26">
        <f>'Berechnung Altersstufe'!$B$4-D29</f>
        <v>2024</v>
      </c>
      <c r="I29" s="67">
        <f t="shared" si="0"/>
        <v>0</v>
      </c>
      <c r="K29" s="73" t="str">
        <f t="shared" si="1"/>
        <v/>
      </c>
      <c r="L29" s="36">
        <f t="shared" si="2"/>
        <v>0</v>
      </c>
      <c r="M29" s="25"/>
      <c r="N29" s="68"/>
    </row>
    <row r="30" spans="1:14" ht="12.75" customHeight="1">
      <c r="A30" s="23">
        <v>24</v>
      </c>
      <c r="B30" s="25"/>
      <c r="C30" s="25"/>
      <c r="D30" s="26"/>
      <c r="E30" s="26">
        <f>'Berechnung Altersstufe'!$B$4-D30</f>
        <v>2024</v>
      </c>
      <c r="I30" s="67">
        <f t="shared" si="0"/>
        <v>0</v>
      </c>
      <c r="K30" s="73" t="str">
        <f t="shared" si="1"/>
        <v/>
      </c>
      <c r="L30" s="36">
        <f t="shared" si="2"/>
        <v>0</v>
      </c>
      <c r="M30" s="25"/>
      <c r="N30" s="68"/>
    </row>
    <row r="31" spans="1:14" ht="12.75" customHeight="1">
      <c r="A31" s="23">
        <v>25</v>
      </c>
      <c r="B31" s="25"/>
      <c r="C31" s="25"/>
      <c r="D31" s="26"/>
      <c r="E31" s="26">
        <f>'Berechnung Altersstufe'!$B$4-D31</f>
        <v>2024</v>
      </c>
      <c r="I31" s="67">
        <f t="shared" si="0"/>
        <v>0</v>
      </c>
      <c r="K31" s="73" t="str">
        <f t="shared" si="1"/>
        <v/>
      </c>
      <c r="L31" s="36">
        <f t="shared" si="2"/>
        <v>0</v>
      </c>
      <c r="M31" s="25"/>
      <c r="N31" s="68"/>
    </row>
    <row r="32" spans="1:14" ht="12.75" customHeight="1">
      <c r="A32" s="23">
        <v>26</v>
      </c>
      <c r="B32" s="25"/>
      <c r="C32" s="25"/>
      <c r="D32" s="26"/>
      <c r="E32" s="26">
        <f>'Berechnung Altersstufe'!$B$4-D32</f>
        <v>2024</v>
      </c>
      <c r="I32" s="67">
        <f t="shared" si="0"/>
        <v>0</v>
      </c>
      <c r="K32" s="73" t="str">
        <f t="shared" si="1"/>
        <v/>
      </c>
      <c r="L32" s="36">
        <f t="shared" si="2"/>
        <v>0</v>
      </c>
      <c r="M32" s="25"/>
      <c r="N32" s="68"/>
    </row>
    <row r="33" spans="1:17" ht="12.75" customHeight="1">
      <c r="A33" s="23">
        <v>27</v>
      </c>
      <c r="B33" s="25"/>
      <c r="C33" s="25"/>
      <c r="D33" s="26"/>
      <c r="E33" s="26">
        <f>'Berechnung Altersstufe'!$B$4-D33</f>
        <v>2024</v>
      </c>
      <c r="I33" s="67">
        <f t="shared" si="0"/>
        <v>0</v>
      </c>
      <c r="K33" s="73" t="str">
        <f t="shared" si="1"/>
        <v/>
      </c>
      <c r="L33" s="36">
        <f t="shared" si="2"/>
        <v>0</v>
      </c>
      <c r="M33" s="25"/>
      <c r="N33" s="68"/>
    </row>
    <row r="34" spans="1:17" ht="12.75" customHeight="1">
      <c r="A34" s="23">
        <v>28</v>
      </c>
      <c r="B34" s="25"/>
      <c r="C34" s="25"/>
      <c r="D34" s="26"/>
      <c r="E34" s="26">
        <f>'Berechnung Altersstufe'!$B$4-D34</f>
        <v>2024</v>
      </c>
      <c r="I34" s="67">
        <f t="shared" si="0"/>
        <v>0</v>
      </c>
      <c r="K34" s="73" t="str">
        <f t="shared" si="1"/>
        <v/>
      </c>
      <c r="L34" s="36">
        <f t="shared" si="2"/>
        <v>0</v>
      </c>
      <c r="M34" s="25"/>
      <c r="N34" s="68"/>
    </row>
    <row r="35" spans="1:17" ht="12.75" customHeight="1">
      <c r="A35" s="23">
        <v>29</v>
      </c>
      <c r="B35" s="25"/>
      <c r="C35" s="25"/>
      <c r="D35" s="26"/>
      <c r="E35" s="26">
        <f>'Berechnung Altersstufe'!$B$4-D35</f>
        <v>2024</v>
      </c>
      <c r="I35" s="67">
        <f t="shared" si="0"/>
        <v>0</v>
      </c>
      <c r="K35" s="73" t="str">
        <f t="shared" si="1"/>
        <v/>
      </c>
      <c r="L35" s="36">
        <f t="shared" si="2"/>
        <v>0</v>
      </c>
      <c r="M35" s="25"/>
      <c r="N35" s="68"/>
    </row>
    <row r="36" spans="1:17" ht="12.75" customHeight="1">
      <c r="A36" s="23">
        <v>30</v>
      </c>
      <c r="B36" s="25"/>
      <c r="C36" s="25"/>
      <c r="D36" s="26"/>
      <c r="E36" s="26">
        <f>'Berechnung Altersstufe'!$B$4-D36</f>
        <v>2024</v>
      </c>
      <c r="I36" s="67">
        <f t="shared" si="0"/>
        <v>0</v>
      </c>
      <c r="K36" s="73" t="str">
        <f t="shared" si="1"/>
        <v/>
      </c>
      <c r="L36" s="36">
        <f t="shared" si="2"/>
        <v>0</v>
      </c>
      <c r="M36" s="25"/>
      <c r="N36" s="68"/>
    </row>
    <row r="37" spans="1:17" ht="12.75" customHeight="1">
      <c r="A37" s="23">
        <v>31</v>
      </c>
      <c r="B37" s="25"/>
      <c r="C37" s="25"/>
      <c r="D37" s="26"/>
      <c r="E37" s="26">
        <f>'Berechnung Altersstufe'!$B$4-D37</f>
        <v>2024</v>
      </c>
      <c r="I37" s="67">
        <f t="shared" si="0"/>
        <v>0</v>
      </c>
      <c r="K37" s="73" t="str">
        <f t="shared" si="1"/>
        <v/>
      </c>
      <c r="L37" s="36">
        <f t="shared" si="2"/>
        <v>0</v>
      </c>
      <c r="M37" s="25"/>
      <c r="N37" s="68"/>
    </row>
    <row r="38" spans="1:17" ht="12.75" customHeight="1">
      <c r="A38" s="23">
        <v>32</v>
      </c>
      <c r="B38" s="25"/>
      <c r="C38" s="25"/>
      <c r="D38" s="26"/>
      <c r="E38" s="26">
        <f>'Berechnung Altersstufe'!$B$4-D38</f>
        <v>2024</v>
      </c>
      <c r="I38" s="67">
        <f t="shared" si="0"/>
        <v>0</v>
      </c>
      <c r="K38" s="73" t="str">
        <f t="shared" si="1"/>
        <v/>
      </c>
      <c r="L38" s="36">
        <f t="shared" si="2"/>
        <v>0</v>
      </c>
      <c r="M38" s="25"/>
      <c r="N38" s="68"/>
    </row>
    <row r="39" spans="1:17" ht="12.75" customHeight="1">
      <c r="A39" s="23">
        <v>33</v>
      </c>
      <c r="B39" s="25"/>
      <c r="C39" s="25"/>
      <c r="D39" s="26"/>
      <c r="E39" s="26">
        <f>'Berechnung Altersstufe'!$B$4-D39</f>
        <v>2024</v>
      </c>
      <c r="I39" s="67">
        <f t="shared" si="0"/>
        <v>0</v>
      </c>
      <c r="K39" s="73" t="str">
        <f t="shared" si="1"/>
        <v/>
      </c>
      <c r="L39" s="36">
        <f t="shared" si="2"/>
        <v>0</v>
      </c>
      <c r="M39" s="25"/>
      <c r="N39" s="68"/>
    </row>
    <row r="40" spans="1:17" ht="12.75" customHeight="1">
      <c r="A40" s="23">
        <v>34</v>
      </c>
      <c r="B40" s="25"/>
      <c r="C40" s="25"/>
      <c r="D40" s="26"/>
      <c r="E40" s="26">
        <f>'Berechnung Altersstufe'!$B$4-D40</f>
        <v>2024</v>
      </c>
      <c r="I40" s="67">
        <f t="shared" si="0"/>
        <v>0</v>
      </c>
      <c r="K40" s="73" t="str">
        <f t="shared" si="1"/>
        <v/>
      </c>
      <c r="L40" s="36">
        <f t="shared" si="2"/>
        <v>0</v>
      </c>
      <c r="M40" s="25"/>
      <c r="N40" s="68"/>
    </row>
    <row r="41" spans="1:17" ht="12.75" customHeight="1">
      <c r="A41" s="23">
        <v>35</v>
      </c>
      <c r="B41" s="25"/>
      <c r="C41" s="25"/>
      <c r="D41" s="26"/>
      <c r="E41" s="26">
        <f>'Berechnung Altersstufe'!$B$4-D41</f>
        <v>2024</v>
      </c>
      <c r="I41" s="67">
        <f t="shared" si="0"/>
        <v>0</v>
      </c>
      <c r="K41" s="73" t="str">
        <f t="shared" si="1"/>
        <v/>
      </c>
      <c r="L41" s="36">
        <f t="shared" si="2"/>
        <v>0</v>
      </c>
      <c r="M41" s="25"/>
      <c r="N41" s="68"/>
    </row>
    <row r="42" spans="1:17" ht="12.75" customHeight="1">
      <c r="A42" s="23">
        <v>36</v>
      </c>
      <c r="B42" s="25"/>
      <c r="C42" s="25"/>
      <c r="D42" s="26"/>
      <c r="E42" s="26">
        <f>'Berechnung Altersstufe'!$B$4-D42</f>
        <v>2024</v>
      </c>
      <c r="I42" s="67">
        <f t="shared" si="0"/>
        <v>0</v>
      </c>
      <c r="K42" s="73" t="str">
        <f t="shared" si="1"/>
        <v/>
      </c>
      <c r="L42" s="36">
        <f t="shared" si="2"/>
        <v>0</v>
      </c>
      <c r="M42" s="25"/>
      <c r="N42" s="68"/>
      <c r="O42" s="24"/>
      <c r="P42" s="24"/>
      <c r="Q42" s="22"/>
    </row>
    <row r="43" spans="1:17" ht="12.75" customHeight="1">
      <c r="A43" s="23">
        <v>37</v>
      </c>
      <c r="B43" s="25"/>
      <c r="C43" s="25"/>
      <c r="D43" s="26"/>
      <c r="E43" s="26">
        <f>'Berechnung Altersstufe'!$B$4-D43</f>
        <v>2024</v>
      </c>
      <c r="I43" s="67">
        <f t="shared" si="0"/>
        <v>0</v>
      </c>
      <c r="K43" s="73" t="str">
        <f t="shared" si="1"/>
        <v/>
      </c>
      <c r="L43" s="36">
        <f t="shared" si="2"/>
        <v>0</v>
      </c>
      <c r="M43" s="25"/>
      <c r="N43" s="68"/>
    </row>
    <row r="44" spans="1:17" ht="12.75" customHeight="1">
      <c r="A44" s="23">
        <v>38</v>
      </c>
      <c r="B44" s="25"/>
      <c r="C44" s="25"/>
      <c r="D44" s="26"/>
      <c r="E44" s="26">
        <f>'Berechnung Altersstufe'!$B$4-D44</f>
        <v>2024</v>
      </c>
      <c r="H44" s="22"/>
      <c r="I44" s="67">
        <f t="shared" si="0"/>
        <v>0</v>
      </c>
      <c r="K44" s="73" t="str">
        <f t="shared" si="1"/>
        <v/>
      </c>
      <c r="L44" s="36">
        <f t="shared" si="2"/>
        <v>0</v>
      </c>
      <c r="M44" s="25"/>
      <c r="N44" s="68"/>
    </row>
    <row r="45" spans="1:17" ht="12.75" customHeight="1">
      <c r="A45" s="23">
        <v>39</v>
      </c>
      <c r="B45" s="25"/>
      <c r="C45" s="25"/>
      <c r="D45" s="26"/>
      <c r="E45" s="26">
        <f>'Berechnung Altersstufe'!$B$4-D45</f>
        <v>2024</v>
      </c>
      <c r="F45" s="22"/>
      <c r="G45" s="22"/>
      <c r="I45" s="67">
        <f t="shared" si="0"/>
        <v>0</v>
      </c>
      <c r="K45" s="73" t="str">
        <f t="shared" si="1"/>
        <v/>
      </c>
      <c r="L45" s="36">
        <f t="shared" si="2"/>
        <v>0</v>
      </c>
      <c r="M45" s="25"/>
      <c r="N45" s="68"/>
    </row>
    <row r="46" spans="1:17" ht="12.75" customHeight="1">
      <c r="A46" s="23">
        <v>40</v>
      </c>
      <c r="B46" s="25"/>
      <c r="C46" s="25"/>
      <c r="D46" s="26"/>
      <c r="E46" s="26">
        <f>'Berechnung Altersstufe'!$B$4-D46</f>
        <v>2024</v>
      </c>
      <c r="I46" s="67">
        <f t="shared" si="0"/>
        <v>0</v>
      </c>
      <c r="K46" s="73" t="str">
        <f t="shared" si="1"/>
        <v/>
      </c>
      <c r="L46" s="36">
        <f t="shared" si="2"/>
        <v>0</v>
      </c>
      <c r="M46" s="25"/>
      <c r="N46" s="68"/>
    </row>
    <row r="47" spans="1:17" ht="12.75" customHeight="1">
      <c r="A47" s="23">
        <v>41</v>
      </c>
      <c r="B47" s="25"/>
      <c r="C47" s="25"/>
      <c r="D47" s="26"/>
      <c r="E47" s="26">
        <f>'Berechnung Altersstufe'!$B$4-D47</f>
        <v>2024</v>
      </c>
      <c r="I47" s="67">
        <f t="shared" si="0"/>
        <v>0</v>
      </c>
      <c r="K47" s="73" t="str">
        <f t="shared" si="1"/>
        <v/>
      </c>
      <c r="L47" s="36">
        <f t="shared" si="2"/>
        <v>0</v>
      </c>
      <c r="M47" s="25"/>
      <c r="N47" s="68"/>
    </row>
    <row r="48" spans="1:17" ht="12.75" customHeight="1">
      <c r="A48" s="23">
        <v>42</v>
      </c>
      <c r="B48" s="25"/>
      <c r="C48" s="25"/>
      <c r="D48" s="26"/>
      <c r="E48" s="26">
        <f>'Berechnung Altersstufe'!$B$4-D48</f>
        <v>2024</v>
      </c>
      <c r="I48" s="67">
        <f t="shared" si="0"/>
        <v>0</v>
      </c>
      <c r="K48" s="73" t="str">
        <f t="shared" si="1"/>
        <v/>
      </c>
      <c r="L48" s="36">
        <f t="shared" si="2"/>
        <v>0</v>
      </c>
      <c r="M48" s="25"/>
      <c r="N48" s="68"/>
    </row>
    <row r="49" spans="1:14" ht="12.75" customHeight="1">
      <c r="A49" s="23">
        <v>43</v>
      </c>
      <c r="E49" s="26">
        <f>'Berechnung Altersstufe'!$B$4-D49</f>
        <v>2024</v>
      </c>
      <c r="I49" s="67">
        <f t="shared" si="0"/>
        <v>0</v>
      </c>
      <c r="K49" s="73" t="str">
        <f t="shared" si="1"/>
        <v/>
      </c>
      <c r="L49" s="36">
        <f t="shared" si="2"/>
        <v>0</v>
      </c>
      <c r="N49" s="68"/>
    </row>
    <row r="50" spans="1:14" ht="12.75" customHeight="1">
      <c r="A50" s="23">
        <v>44</v>
      </c>
      <c r="B50" s="25"/>
      <c r="C50" s="25"/>
      <c r="D50" s="26"/>
      <c r="E50" s="26">
        <f>'Berechnung Altersstufe'!$B$4-D50</f>
        <v>2024</v>
      </c>
      <c r="I50" s="67">
        <f t="shared" si="0"/>
        <v>0</v>
      </c>
      <c r="K50" s="73" t="str">
        <f t="shared" si="1"/>
        <v/>
      </c>
      <c r="L50" s="36">
        <f t="shared" si="2"/>
        <v>0</v>
      </c>
      <c r="M50" s="25"/>
      <c r="N50" s="68"/>
    </row>
    <row r="51" spans="1:14" ht="12.75" customHeight="1">
      <c r="A51" s="23">
        <v>45</v>
      </c>
      <c r="B51" s="25"/>
      <c r="C51" s="25"/>
      <c r="D51" s="26"/>
      <c r="E51" s="26">
        <f>'Berechnung Altersstufe'!$B$4-D51</f>
        <v>2024</v>
      </c>
      <c r="I51" s="67">
        <f t="shared" si="0"/>
        <v>0</v>
      </c>
      <c r="K51" s="73" t="str">
        <f t="shared" si="1"/>
        <v/>
      </c>
      <c r="L51" s="36">
        <f t="shared" si="2"/>
        <v>0</v>
      </c>
      <c r="M51" s="25"/>
      <c r="N51" s="68"/>
    </row>
    <row r="52" spans="1:14" ht="12.75" customHeight="1">
      <c r="A52" s="23">
        <v>46</v>
      </c>
      <c r="B52" s="25"/>
      <c r="C52" s="25"/>
      <c r="D52" s="26"/>
      <c r="E52" s="26">
        <f>'Berechnung Altersstufe'!$B$4-D52</f>
        <v>2024</v>
      </c>
      <c r="I52" s="67">
        <f t="shared" si="0"/>
        <v>0</v>
      </c>
      <c r="K52" s="73" t="str">
        <f t="shared" si="1"/>
        <v/>
      </c>
      <c r="L52" s="36">
        <f t="shared" si="2"/>
        <v>0</v>
      </c>
      <c r="M52" s="25"/>
      <c r="N52" s="68"/>
    </row>
    <row r="53" spans="1:14" ht="12.75" customHeight="1">
      <c r="A53" s="23">
        <v>47</v>
      </c>
      <c r="B53" s="25"/>
      <c r="C53" s="25"/>
      <c r="D53" s="26"/>
      <c r="E53" s="26">
        <f>'Berechnung Altersstufe'!$B$4-D53</f>
        <v>2024</v>
      </c>
      <c r="H53" s="22"/>
      <c r="I53" s="67">
        <f t="shared" si="0"/>
        <v>0</v>
      </c>
      <c r="K53" s="73" t="str">
        <f t="shared" si="1"/>
        <v/>
      </c>
      <c r="L53" s="36">
        <f t="shared" si="2"/>
        <v>0</v>
      </c>
      <c r="M53" s="25"/>
      <c r="N53" s="68"/>
    </row>
    <row r="54" spans="1:14" ht="12.75" customHeight="1">
      <c r="A54" s="23">
        <v>48</v>
      </c>
      <c r="B54" s="25"/>
      <c r="C54" s="25"/>
      <c r="D54" s="26"/>
      <c r="E54" s="26">
        <f>'Berechnung Altersstufe'!$B$4-D54</f>
        <v>2024</v>
      </c>
      <c r="I54" s="67">
        <f t="shared" si="0"/>
        <v>0</v>
      </c>
      <c r="K54" s="73" t="str">
        <f t="shared" si="1"/>
        <v/>
      </c>
      <c r="L54" s="36">
        <f t="shared" si="2"/>
        <v>0</v>
      </c>
      <c r="M54" s="25"/>
      <c r="N54" s="68"/>
    </row>
    <row r="55" spans="1:14" ht="12.75" customHeight="1">
      <c r="A55" s="23">
        <v>49</v>
      </c>
      <c r="B55" s="25"/>
      <c r="C55" s="25"/>
      <c r="D55" s="26"/>
      <c r="E55" s="26">
        <f>'Berechnung Altersstufe'!$B$4-D55</f>
        <v>2024</v>
      </c>
      <c r="F55" s="22"/>
      <c r="G55" s="22"/>
      <c r="I55" s="67">
        <f t="shared" si="0"/>
        <v>0</v>
      </c>
      <c r="K55" s="73" t="str">
        <f t="shared" si="1"/>
        <v/>
      </c>
      <c r="L55" s="36">
        <f t="shared" si="2"/>
        <v>0</v>
      </c>
      <c r="M55" s="25"/>
      <c r="N55" s="68"/>
    </row>
    <row r="56" spans="1:14" ht="12.75" customHeight="1">
      <c r="A56" s="23">
        <v>50</v>
      </c>
      <c r="B56" s="25"/>
      <c r="C56" s="25"/>
      <c r="D56" s="26"/>
      <c r="E56" s="26">
        <f>'Berechnung Altersstufe'!$B$4-D56</f>
        <v>2024</v>
      </c>
      <c r="I56" s="67">
        <f t="shared" si="0"/>
        <v>0</v>
      </c>
      <c r="K56" s="73" t="str">
        <f t="shared" si="1"/>
        <v/>
      </c>
      <c r="L56" s="36">
        <f t="shared" si="2"/>
        <v>0</v>
      </c>
      <c r="M56" s="25"/>
      <c r="N56" s="68"/>
    </row>
    <row r="57" spans="1:14" ht="12.75" customHeight="1">
      <c r="A57" s="23">
        <v>51</v>
      </c>
      <c r="B57" s="25"/>
      <c r="C57" s="25"/>
      <c r="D57" s="26"/>
      <c r="E57" s="26">
        <f>'Berechnung Altersstufe'!$B$4-D57</f>
        <v>2024</v>
      </c>
      <c r="I57" s="67">
        <f t="shared" si="0"/>
        <v>0</v>
      </c>
      <c r="K57" s="73" t="str">
        <f t="shared" si="1"/>
        <v/>
      </c>
      <c r="L57" s="36">
        <f t="shared" si="2"/>
        <v>0</v>
      </c>
      <c r="M57" s="24"/>
      <c r="N57" s="68"/>
    </row>
    <row r="58" spans="1:14" ht="12.75" customHeight="1">
      <c r="A58" s="23">
        <v>52</v>
      </c>
      <c r="B58" s="24"/>
      <c r="C58" s="24"/>
      <c r="D58" s="22"/>
      <c r="E58" s="26">
        <f>'Berechnung Altersstufe'!$B$4-D58</f>
        <v>2024</v>
      </c>
      <c r="I58" s="67">
        <f t="shared" si="0"/>
        <v>0</v>
      </c>
      <c r="K58" s="73" t="str">
        <f t="shared" si="1"/>
        <v/>
      </c>
      <c r="L58" s="36">
        <f t="shared" si="2"/>
        <v>0</v>
      </c>
      <c r="M58" s="25"/>
      <c r="N58" s="68"/>
    </row>
    <row r="59" spans="1:14" ht="12.75" customHeight="1">
      <c r="A59" s="23">
        <v>53</v>
      </c>
      <c r="E59" s="26">
        <f>'Berechnung Altersstufe'!$B$4-D59</f>
        <v>2024</v>
      </c>
      <c r="I59" s="67">
        <f t="shared" si="0"/>
        <v>0</v>
      </c>
      <c r="K59" s="73" t="str">
        <f t="shared" si="1"/>
        <v/>
      </c>
      <c r="L59" s="36">
        <f t="shared" si="2"/>
        <v>0</v>
      </c>
      <c r="N59" s="68"/>
    </row>
    <row r="60" spans="1:14" ht="12.75" customHeight="1">
      <c r="A60" s="23">
        <v>54</v>
      </c>
      <c r="B60" s="25"/>
      <c r="C60" s="25"/>
      <c r="D60" s="26"/>
      <c r="E60" s="26">
        <f>'Berechnung Altersstufe'!$B$4-D60</f>
        <v>2024</v>
      </c>
      <c r="I60" s="67">
        <f t="shared" si="0"/>
        <v>0</v>
      </c>
      <c r="K60" s="73" t="str">
        <f t="shared" si="1"/>
        <v/>
      </c>
      <c r="L60" s="36">
        <f t="shared" si="2"/>
        <v>0</v>
      </c>
      <c r="M60" s="25"/>
      <c r="N60" s="68"/>
    </row>
    <row r="61" spans="1:14" ht="12.75" customHeight="1">
      <c r="A61" s="23">
        <v>55</v>
      </c>
      <c r="B61" s="25"/>
      <c r="C61" s="25"/>
      <c r="D61" s="26"/>
      <c r="E61" s="26">
        <f>'Berechnung Altersstufe'!$B$4-D61</f>
        <v>2024</v>
      </c>
      <c r="I61" s="67">
        <f t="shared" si="0"/>
        <v>0</v>
      </c>
      <c r="K61" s="73" t="str">
        <f t="shared" si="1"/>
        <v/>
      </c>
      <c r="L61" s="36">
        <f t="shared" si="2"/>
        <v>0</v>
      </c>
      <c r="M61" s="25"/>
      <c r="N61" s="68"/>
    </row>
    <row r="62" spans="1:14" ht="12.75" customHeight="1">
      <c r="A62" s="23">
        <v>56</v>
      </c>
      <c r="B62" s="25"/>
      <c r="C62" s="25"/>
      <c r="D62" s="26"/>
      <c r="E62" s="26">
        <f>'Berechnung Altersstufe'!$B$4-D62</f>
        <v>2024</v>
      </c>
      <c r="I62" s="67">
        <f t="shared" si="0"/>
        <v>0</v>
      </c>
      <c r="K62" s="73" t="str">
        <f t="shared" si="1"/>
        <v/>
      </c>
      <c r="L62" s="36">
        <f t="shared" si="2"/>
        <v>0</v>
      </c>
      <c r="M62" s="25"/>
      <c r="N62" s="68"/>
    </row>
    <row r="63" spans="1:14" ht="12.75" customHeight="1">
      <c r="A63" s="23">
        <v>57</v>
      </c>
      <c r="E63" s="26">
        <f>'Berechnung Altersstufe'!$B$4-D63</f>
        <v>2024</v>
      </c>
      <c r="I63" s="67">
        <f t="shared" si="0"/>
        <v>0</v>
      </c>
      <c r="K63" s="73" t="str">
        <f t="shared" si="1"/>
        <v/>
      </c>
      <c r="L63" s="36">
        <f t="shared" si="2"/>
        <v>0</v>
      </c>
      <c r="N63" s="68"/>
    </row>
    <row r="64" spans="1:14" ht="12.75" customHeight="1">
      <c r="A64" s="23">
        <v>58</v>
      </c>
      <c r="B64" s="25"/>
      <c r="C64" s="25"/>
      <c r="D64" s="26"/>
      <c r="E64" s="26">
        <f>'Berechnung Altersstufe'!$B$4-D64</f>
        <v>2024</v>
      </c>
      <c r="I64" s="67">
        <f t="shared" si="0"/>
        <v>0</v>
      </c>
      <c r="K64" s="73" t="str">
        <f t="shared" si="1"/>
        <v/>
      </c>
      <c r="L64" s="36">
        <f t="shared" si="2"/>
        <v>0</v>
      </c>
      <c r="M64" s="25"/>
      <c r="N64" s="68"/>
    </row>
    <row r="65" spans="1:14" ht="12.75" customHeight="1">
      <c r="A65" s="23">
        <v>59</v>
      </c>
      <c r="B65" s="25"/>
      <c r="C65" s="25"/>
      <c r="D65" s="26"/>
      <c r="E65" s="26">
        <f>'Berechnung Altersstufe'!$B$4-D65</f>
        <v>2024</v>
      </c>
      <c r="I65" s="67">
        <f t="shared" si="0"/>
        <v>0</v>
      </c>
      <c r="K65" s="73" t="str">
        <f t="shared" si="1"/>
        <v/>
      </c>
      <c r="L65" s="36">
        <f t="shared" si="2"/>
        <v>0</v>
      </c>
      <c r="M65" s="25"/>
      <c r="N65" s="68"/>
    </row>
    <row r="66" spans="1:14" ht="12.75" customHeight="1">
      <c r="A66" s="23">
        <v>60</v>
      </c>
      <c r="B66" s="25"/>
      <c r="C66" s="25"/>
      <c r="D66" s="26"/>
      <c r="E66" s="26">
        <f>'Berechnung Altersstufe'!$B$4-D66</f>
        <v>2024</v>
      </c>
      <c r="I66" s="67">
        <f t="shared" si="0"/>
        <v>0</v>
      </c>
      <c r="K66" s="73" t="str">
        <f t="shared" si="1"/>
        <v/>
      </c>
      <c r="L66" s="36">
        <f t="shared" si="2"/>
        <v>0</v>
      </c>
      <c r="M66" s="25"/>
      <c r="N66" s="68"/>
    </row>
    <row r="67" spans="1:14">
      <c r="A67" s="23">
        <v>61</v>
      </c>
      <c r="B67" s="25"/>
      <c r="C67" s="25"/>
      <c r="D67" s="26"/>
      <c r="E67" s="26">
        <f>'Berechnung Altersstufe'!$B$4-D67</f>
        <v>2024</v>
      </c>
      <c r="F67" s="22"/>
      <c r="G67" s="22"/>
      <c r="H67" s="22"/>
      <c r="I67" s="67">
        <f t="shared" si="0"/>
        <v>0</v>
      </c>
      <c r="K67" s="73" t="str">
        <f t="shared" si="1"/>
        <v/>
      </c>
      <c r="L67" s="36">
        <f t="shared" si="2"/>
        <v>0</v>
      </c>
      <c r="M67" s="25"/>
      <c r="N67" s="68"/>
    </row>
    <row r="68" spans="1:14">
      <c r="A68" s="23">
        <v>62</v>
      </c>
      <c r="E68" s="26">
        <f>'Berechnung Altersstufe'!$B$4-D68</f>
        <v>2024</v>
      </c>
      <c r="I68" s="67">
        <f t="shared" si="0"/>
        <v>0</v>
      </c>
      <c r="K68" s="73" t="str">
        <f t="shared" si="1"/>
        <v/>
      </c>
      <c r="L68" s="36">
        <f t="shared" si="2"/>
        <v>0</v>
      </c>
      <c r="N68" s="68"/>
    </row>
    <row r="69" spans="1:14">
      <c r="A69" s="23">
        <v>63</v>
      </c>
      <c r="B69" s="25"/>
      <c r="C69" s="25"/>
      <c r="D69" s="26"/>
      <c r="E69" s="26">
        <f>'Berechnung Altersstufe'!$B$4-D69</f>
        <v>2024</v>
      </c>
      <c r="I69" s="67">
        <f t="shared" si="0"/>
        <v>0</v>
      </c>
      <c r="K69" s="73" t="str">
        <f t="shared" si="1"/>
        <v/>
      </c>
      <c r="L69" s="36">
        <f t="shared" si="2"/>
        <v>0</v>
      </c>
      <c r="M69" s="25"/>
      <c r="N69" s="68"/>
    </row>
    <row r="70" spans="1:14">
      <c r="A70" s="23">
        <v>64</v>
      </c>
      <c r="B70" s="25"/>
      <c r="C70" s="25"/>
      <c r="D70" s="26"/>
      <c r="E70" s="26">
        <f>'Berechnung Altersstufe'!$B$4-D70</f>
        <v>2024</v>
      </c>
      <c r="H70" s="22"/>
      <c r="I70" s="67">
        <f t="shared" si="0"/>
        <v>0</v>
      </c>
      <c r="K70" s="73" t="str">
        <f t="shared" si="1"/>
        <v/>
      </c>
      <c r="L70" s="36">
        <f t="shared" si="2"/>
        <v>0</v>
      </c>
      <c r="M70" s="25"/>
      <c r="N70" s="68"/>
    </row>
    <row r="71" spans="1:14">
      <c r="A71" s="23">
        <v>65</v>
      </c>
      <c r="B71" s="25"/>
      <c r="C71" s="25"/>
      <c r="D71" s="26"/>
      <c r="E71" s="26">
        <f>'Berechnung Altersstufe'!$B$4-D71</f>
        <v>2024</v>
      </c>
      <c r="F71" s="22"/>
      <c r="G71" s="22"/>
      <c r="I71" s="67">
        <f t="shared" si="0"/>
        <v>0</v>
      </c>
      <c r="K71" s="73" t="str">
        <f t="shared" si="1"/>
        <v/>
      </c>
      <c r="L71" s="36">
        <f t="shared" si="2"/>
        <v>0</v>
      </c>
      <c r="M71" s="25"/>
      <c r="N71" s="68"/>
    </row>
    <row r="72" spans="1:14">
      <c r="A72" s="23">
        <v>66</v>
      </c>
      <c r="B72" s="25"/>
      <c r="C72" s="25"/>
      <c r="D72" s="26"/>
      <c r="E72" s="26">
        <f>'Berechnung Altersstufe'!$B$4-D72</f>
        <v>2024</v>
      </c>
      <c r="I72" s="67">
        <f t="shared" ref="I72:I106" si="3">SUM(F72:H72)</f>
        <v>0</v>
      </c>
      <c r="K72" s="73" t="str">
        <f t="shared" ref="K72:K106" si="4">IF(D72="","",IF(E72&gt;=21,"zu Alt",IF(E72&gt;=19,"U21",IF(E72&gt;=17,"U19",IF(E72&gt;=14,"U15-U17",IF(E72&lt;=13,"zu Jung",))))))</f>
        <v/>
      </c>
      <c r="L72" s="36">
        <f t="shared" ref="L72:L106" si="5">IF(I72="","",IF(K72="U15-U17",IF(I72&gt;=520,"X","0"),IF(K72="U19",IF(I72&gt;=525,"X","0"),IF(K72="U21",IF(I72&gt;=530,"X","0"),S82))))</f>
        <v>0</v>
      </c>
      <c r="M72" s="25"/>
      <c r="N72" s="68"/>
    </row>
    <row r="73" spans="1:14">
      <c r="A73" s="23">
        <v>67</v>
      </c>
      <c r="B73" s="25"/>
      <c r="C73" s="25"/>
      <c r="D73" s="26"/>
      <c r="E73" s="26">
        <f>'Berechnung Altersstufe'!$B$4-D73</f>
        <v>2024</v>
      </c>
      <c r="I73" s="67">
        <f t="shared" si="3"/>
        <v>0</v>
      </c>
      <c r="K73" s="73" t="str">
        <f t="shared" si="4"/>
        <v/>
      </c>
      <c r="L73" s="36">
        <f t="shared" si="5"/>
        <v>0</v>
      </c>
      <c r="M73" s="25"/>
      <c r="N73" s="68"/>
    </row>
    <row r="74" spans="1:14">
      <c r="A74" s="23">
        <v>68</v>
      </c>
      <c r="B74" s="25"/>
      <c r="C74" s="25"/>
      <c r="D74" s="26"/>
      <c r="E74" s="26">
        <f>'Berechnung Altersstufe'!$B$4-D74</f>
        <v>2024</v>
      </c>
      <c r="I74" s="67">
        <f t="shared" si="3"/>
        <v>0</v>
      </c>
      <c r="K74" s="73" t="str">
        <f t="shared" si="4"/>
        <v/>
      </c>
      <c r="L74" s="36">
        <f t="shared" si="5"/>
        <v>0</v>
      </c>
      <c r="M74" s="25"/>
      <c r="N74" s="68"/>
    </row>
    <row r="75" spans="1:14">
      <c r="A75" s="23">
        <v>69</v>
      </c>
      <c r="E75" s="26">
        <f>'Berechnung Altersstufe'!$B$4-D75</f>
        <v>2024</v>
      </c>
      <c r="I75" s="67">
        <f t="shared" si="3"/>
        <v>0</v>
      </c>
      <c r="K75" s="73" t="str">
        <f t="shared" si="4"/>
        <v/>
      </c>
      <c r="L75" s="36">
        <f t="shared" si="5"/>
        <v>0</v>
      </c>
      <c r="N75" s="68"/>
    </row>
    <row r="76" spans="1:14">
      <c r="A76" s="23">
        <v>70</v>
      </c>
      <c r="B76" s="25"/>
      <c r="C76" s="25"/>
      <c r="D76" s="26"/>
      <c r="E76" s="26">
        <f>'Berechnung Altersstufe'!$B$4-D76</f>
        <v>2024</v>
      </c>
      <c r="I76" s="67">
        <f t="shared" si="3"/>
        <v>0</v>
      </c>
      <c r="K76" s="73" t="str">
        <f t="shared" si="4"/>
        <v/>
      </c>
      <c r="L76" s="36">
        <f t="shared" si="5"/>
        <v>0</v>
      </c>
      <c r="M76" s="25"/>
      <c r="N76" s="68"/>
    </row>
    <row r="77" spans="1:14">
      <c r="A77" s="23">
        <v>71</v>
      </c>
      <c r="B77" s="25"/>
      <c r="C77" s="25"/>
      <c r="D77" s="26"/>
      <c r="E77" s="26">
        <f>'Berechnung Altersstufe'!$B$4-D77</f>
        <v>2024</v>
      </c>
      <c r="F77" s="22"/>
      <c r="G77" s="22"/>
      <c r="H77" s="22"/>
      <c r="I77" s="67">
        <f t="shared" si="3"/>
        <v>0</v>
      </c>
      <c r="K77" s="73" t="str">
        <f t="shared" si="4"/>
        <v/>
      </c>
      <c r="L77" s="36">
        <f t="shared" si="5"/>
        <v>0</v>
      </c>
      <c r="M77" s="25"/>
      <c r="N77" s="68"/>
    </row>
    <row r="78" spans="1:14">
      <c r="A78" s="23">
        <v>72</v>
      </c>
      <c r="B78" s="25"/>
      <c r="C78" s="25"/>
      <c r="D78" s="26"/>
      <c r="E78" s="26">
        <f>'Berechnung Altersstufe'!$B$4-D78</f>
        <v>2024</v>
      </c>
      <c r="I78" s="67">
        <f t="shared" si="3"/>
        <v>0</v>
      </c>
      <c r="K78" s="73" t="str">
        <f t="shared" si="4"/>
        <v/>
      </c>
      <c r="L78" s="36">
        <f t="shared" si="5"/>
        <v>0</v>
      </c>
      <c r="M78" s="25"/>
      <c r="N78" s="68"/>
    </row>
    <row r="79" spans="1:14">
      <c r="A79" s="23">
        <v>73</v>
      </c>
      <c r="B79" s="25"/>
      <c r="C79" s="25"/>
      <c r="D79" s="26"/>
      <c r="E79" s="26">
        <f>'Berechnung Altersstufe'!$B$4-D79</f>
        <v>2024</v>
      </c>
      <c r="I79" s="67">
        <f t="shared" si="3"/>
        <v>0</v>
      </c>
      <c r="K79" s="73" t="str">
        <f t="shared" si="4"/>
        <v/>
      </c>
      <c r="L79" s="36">
        <f t="shared" si="5"/>
        <v>0</v>
      </c>
      <c r="M79" s="25"/>
      <c r="N79" s="68"/>
    </row>
    <row r="80" spans="1:14">
      <c r="A80" s="23">
        <v>74</v>
      </c>
      <c r="B80" s="25"/>
      <c r="C80" s="25"/>
      <c r="D80" s="26"/>
      <c r="E80" s="26">
        <f>'Berechnung Altersstufe'!$B$4-D80</f>
        <v>2024</v>
      </c>
      <c r="I80" s="67">
        <f t="shared" si="3"/>
        <v>0</v>
      </c>
      <c r="K80" s="73" t="str">
        <f t="shared" si="4"/>
        <v/>
      </c>
      <c r="L80" s="36">
        <f t="shared" si="5"/>
        <v>0</v>
      </c>
      <c r="M80" s="25"/>
      <c r="N80" s="68"/>
    </row>
    <row r="81" spans="1:14">
      <c r="A81" s="23">
        <v>75</v>
      </c>
      <c r="E81" s="26">
        <f>'Berechnung Altersstufe'!$B$4-D81</f>
        <v>2024</v>
      </c>
      <c r="I81" s="67">
        <f t="shared" si="3"/>
        <v>0</v>
      </c>
      <c r="K81" s="73" t="str">
        <f t="shared" si="4"/>
        <v/>
      </c>
      <c r="L81" s="36">
        <f t="shared" si="5"/>
        <v>0</v>
      </c>
      <c r="N81" s="68"/>
    </row>
    <row r="82" spans="1:14">
      <c r="A82" s="23">
        <v>76</v>
      </c>
      <c r="B82" s="25"/>
      <c r="C82" s="25"/>
      <c r="D82" s="26"/>
      <c r="E82" s="26">
        <f>'Berechnung Altersstufe'!$B$4-D82</f>
        <v>2024</v>
      </c>
      <c r="I82" s="67">
        <f t="shared" si="3"/>
        <v>0</v>
      </c>
      <c r="K82" s="73" t="str">
        <f t="shared" si="4"/>
        <v/>
      </c>
      <c r="L82" s="36">
        <f t="shared" si="5"/>
        <v>0</v>
      </c>
      <c r="M82" s="25"/>
      <c r="N82" s="68"/>
    </row>
    <row r="83" spans="1:14">
      <c r="A83" s="23">
        <v>77</v>
      </c>
      <c r="E83" s="26">
        <f>'Berechnung Altersstufe'!$B$4-D83</f>
        <v>2024</v>
      </c>
      <c r="I83" s="67">
        <f t="shared" si="3"/>
        <v>0</v>
      </c>
      <c r="K83" s="73" t="str">
        <f t="shared" si="4"/>
        <v/>
      </c>
      <c r="L83" s="36">
        <f t="shared" si="5"/>
        <v>0</v>
      </c>
      <c r="N83" s="68"/>
    </row>
    <row r="84" spans="1:14">
      <c r="A84" s="23">
        <v>78</v>
      </c>
      <c r="B84" s="25"/>
      <c r="C84" s="25"/>
      <c r="D84" s="26"/>
      <c r="E84" s="26">
        <f>'Berechnung Altersstufe'!$B$4-D84</f>
        <v>2024</v>
      </c>
      <c r="I84" s="67">
        <f t="shared" si="3"/>
        <v>0</v>
      </c>
      <c r="K84" s="73" t="str">
        <f t="shared" si="4"/>
        <v/>
      </c>
      <c r="L84" s="36">
        <f t="shared" si="5"/>
        <v>0</v>
      </c>
      <c r="M84" s="25"/>
      <c r="N84" s="68"/>
    </row>
    <row r="85" spans="1:14">
      <c r="A85" s="23">
        <v>79</v>
      </c>
      <c r="B85" s="25"/>
      <c r="C85" s="25"/>
      <c r="D85" s="26"/>
      <c r="E85" s="26">
        <f>'Berechnung Altersstufe'!$B$4-D85</f>
        <v>2024</v>
      </c>
      <c r="I85" s="67">
        <f t="shared" si="3"/>
        <v>0</v>
      </c>
      <c r="K85" s="73" t="str">
        <f t="shared" si="4"/>
        <v/>
      </c>
      <c r="L85" s="36">
        <f t="shared" si="5"/>
        <v>0</v>
      </c>
      <c r="M85" s="25"/>
      <c r="N85" s="68"/>
    </row>
    <row r="86" spans="1:14">
      <c r="A86" s="23">
        <v>80</v>
      </c>
      <c r="B86" s="25"/>
      <c r="C86" s="25"/>
      <c r="D86" s="26"/>
      <c r="E86" s="26">
        <f>'Berechnung Altersstufe'!$B$4-D86</f>
        <v>2024</v>
      </c>
      <c r="I86" s="67">
        <f t="shared" si="3"/>
        <v>0</v>
      </c>
      <c r="K86" s="73" t="str">
        <f t="shared" si="4"/>
        <v/>
      </c>
      <c r="L86" s="36">
        <f t="shared" si="5"/>
        <v>0</v>
      </c>
      <c r="M86" s="25"/>
      <c r="N86" s="68"/>
    </row>
    <row r="87" spans="1:14">
      <c r="A87" s="23">
        <v>81</v>
      </c>
      <c r="B87" s="25"/>
      <c r="C87" s="25"/>
      <c r="D87" s="26"/>
      <c r="E87" s="26">
        <f>'Berechnung Altersstufe'!$B$4-D87</f>
        <v>2024</v>
      </c>
      <c r="I87" s="67">
        <f t="shared" si="3"/>
        <v>0</v>
      </c>
      <c r="K87" s="73" t="str">
        <f t="shared" si="4"/>
        <v/>
      </c>
      <c r="L87" s="36">
        <f t="shared" si="5"/>
        <v>0</v>
      </c>
      <c r="M87" s="25"/>
      <c r="N87" s="68"/>
    </row>
    <row r="88" spans="1:14">
      <c r="A88" s="23">
        <v>82</v>
      </c>
      <c r="B88" s="25"/>
      <c r="C88" s="25"/>
      <c r="D88" s="26"/>
      <c r="E88" s="26">
        <f>'Berechnung Altersstufe'!$B$4-D88</f>
        <v>2024</v>
      </c>
      <c r="I88" s="67">
        <f t="shared" si="3"/>
        <v>0</v>
      </c>
      <c r="K88" s="73" t="str">
        <f t="shared" si="4"/>
        <v/>
      </c>
      <c r="L88" s="36">
        <f t="shared" si="5"/>
        <v>0</v>
      </c>
      <c r="M88" s="25"/>
      <c r="N88" s="68"/>
    </row>
    <row r="89" spans="1:14">
      <c r="A89" s="23">
        <v>83</v>
      </c>
      <c r="B89" s="25"/>
      <c r="C89" s="25"/>
      <c r="D89" s="26"/>
      <c r="E89" s="26">
        <f>'Berechnung Altersstufe'!$B$4-D89</f>
        <v>2024</v>
      </c>
      <c r="I89" s="67">
        <f t="shared" si="3"/>
        <v>0</v>
      </c>
      <c r="K89" s="73" t="str">
        <f t="shared" si="4"/>
        <v/>
      </c>
      <c r="L89" s="36">
        <f t="shared" si="5"/>
        <v>0</v>
      </c>
      <c r="M89" s="25"/>
      <c r="N89" s="68"/>
    </row>
    <row r="90" spans="1:14">
      <c r="A90" s="23">
        <v>84</v>
      </c>
      <c r="E90" s="26">
        <f>'Berechnung Altersstufe'!$B$4-D90</f>
        <v>2024</v>
      </c>
      <c r="I90" s="67">
        <f t="shared" si="3"/>
        <v>0</v>
      </c>
      <c r="K90" s="73" t="str">
        <f t="shared" si="4"/>
        <v/>
      </c>
      <c r="L90" s="36">
        <f t="shared" si="5"/>
        <v>0</v>
      </c>
      <c r="N90" s="68"/>
    </row>
    <row r="91" spans="1:14">
      <c r="A91" s="23">
        <v>85</v>
      </c>
      <c r="E91" s="26">
        <f>'Berechnung Altersstufe'!$B$4-D91</f>
        <v>2024</v>
      </c>
      <c r="I91" s="67">
        <f t="shared" si="3"/>
        <v>0</v>
      </c>
      <c r="K91" s="73" t="str">
        <f t="shared" si="4"/>
        <v/>
      </c>
      <c r="L91" s="36">
        <f t="shared" si="5"/>
        <v>0</v>
      </c>
      <c r="N91" s="68"/>
    </row>
    <row r="92" spans="1:14">
      <c r="A92" s="23">
        <v>86</v>
      </c>
      <c r="E92" s="26">
        <f>'Berechnung Altersstufe'!$B$4-D92</f>
        <v>2024</v>
      </c>
      <c r="I92" s="67">
        <f t="shared" si="3"/>
        <v>0</v>
      </c>
      <c r="K92" s="73" t="str">
        <f t="shared" si="4"/>
        <v/>
      </c>
      <c r="L92" s="36">
        <f t="shared" si="5"/>
        <v>0</v>
      </c>
      <c r="N92" s="68"/>
    </row>
    <row r="93" spans="1:14">
      <c r="A93" s="23">
        <v>87</v>
      </c>
      <c r="E93" s="26">
        <f>'Berechnung Altersstufe'!$B$4-D93</f>
        <v>2024</v>
      </c>
      <c r="I93" s="67">
        <f t="shared" si="3"/>
        <v>0</v>
      </c>
      <c r="K93" s="73" t="str">
        <f t="shared" si="4"/>
        <v/>
      </c>
      <c r="L93" s="36">
        <f t="shared" si="5"/>
        <v>0</v>
      </c>
      <c r="N93" s="68"/>
    </row>
    <row r="94" spans="1:14">
      <c r="A94" s="23">
        <v>88</v>
      </c>
      <c r="E94" s="26">
        <f>'Berechnung Altersstufe'!$B$4-D94</f>
        <v>2024</v>
      </c>
      <c r="I94" s="67">
        <f t="shared" si="3"/>
        <v>0</v>
      </c>
      <c r="K94" s="73" t="str">
        <f t="shared" si="4"/>
        <v/>
      </c>
      <c r="L94" s="36">
        <f t="shared" si="5"/>
        <v>0</v>
      </c>
      <c r="N94" s="68"/>
    </row>
    <row r="95" spans="1:14">
      <c r="A95" s="23">
        <v>89</v>
      </c>
      <c r="E95" s="26">
        <f>'Berechnung Altersstufe'!$B$4-D95</f>
        <v>2024</v>
      </c>
      <c r="I95" s="67">
        <f t="shared" si="3"/>
        <v>0</v>
      </c>
      <c r="K95" s="73" t="str">
        <f t="shared" si="4"/>
        <v/>
      </c>
      <c r="L95" s="36">
        <f t="shared" si="5"/>
        <v>0</v>
      </c>
      <c r="N95" s="68"/>
    </row>
    <row r="96" spans="1:14">
      <c r="A96" s="23">
        <v>90</v>
      </c>
      <c r="E96" s="26">
        <f>'Berechnung Altersstufe'!$B$4-D96</f>
        <v>2024</v>
      </c>
      <c r="I96" s="67">
        <f t="shared" si="3"/>
        <v>0</v>
      </c>
      <c r="K96" s="73" t="str">
        <f t="shared" si="4"/>
        <v/>
      </c>
      <c r="L96" s="36">
        <f t="shared" si="5"/>
        <v>0</v>
      </c>
      <c r="N96" s="68"/>
    </row>
    <row r="97" spans="1:14">
      <c r="A97" s="23">
        <v>91</v>
      </c>
      <c r="E97" s="26">
        <f>'Berechnung Altersstufe'!$B$4-D97</f>
        <v>2024</v>
      </c>
      <c r="I97" s="67">
        <f t="shared" si="3"/>
        <v>0</v>
      </c>
      <c r="K97" s="73" t="str">
        <f t="shared" si="4"/>
        <v/>
      </c>
      <c r="L97" s="36">
        <f t="shared" si="5"/>
        <v>0</v>
      </c>
      <c r="N97" s="68"/>
    </row>
    <row r="98" spans="1:14">
      <c r="A98" s="23">
        <v>92</v>
      </c>
      <c r="E98" s="26">
        <f>'Berechnung Altersstufe'!$B$4-D98</f>
        <v>2024</v>
      </c>
      <c r="I98" s="67">
        <f t="shared" si="3"/>
        <v>0</v>
      </c>
      <c r="K98" s="73" t="str">
        <f t="shared" si="4"/>
        <v/>
      </c>
      <c r="L98" s="36">
        <f t="shared" si="5"/>
        <v>0</v>
      </c>
      <c r="N98" s="68"/>
    </row>
    <row r="99" spans="1:14">
      <c r="A99" s="23">
        <v>93</v>
      </c>
      <c r="E99" s="26">
        <f>'Berechnung Altersstufe'!$B$4-D99</f>
        <v>2024</v>
      </c>
      <c r="I99" s="67">
        <f t="shared" si="3"/>
        <v>0</v>
      </c>
      <c r="K99" s="73" t="str">
        <f t="shared" si="4"/>
        <v/>
      </c>
      <c r="L99" s="36">
        <f t="shared" si="5"/>
        <v>0</v>
      </c>
      <c r="N99" s="68"/>
    </row>
    <row r="100" spans="1:14">
      <c r="A100" s="23">
        <v>94</v>
      </c>
      <c r="E100" s="26">
        <f>'Berechnung Altersstufe'!$B$4-D100</f>
        <v>2024</v>
      </c>
      <c r="I100" s="67">
        <f t="shared" si="3"/>
        <v>0</v>
      </c>
      <c r="K100" s="73" t="str">
        <f t="shared" si="4"/>
        <v/>
      </c>
      <c r="L100" s="36">
        <f t="shared" si="5"/>
        <v>0</v>
      </c>
      <c r="N100" s="68"/>
    </row>
    <row r="101" spans="1:14">
      <c r="A101" s="23">
        <v>95</v>
      </c>
      <c r="E101" s="26">
        <f>'Berechnung Altersstufe'!$B$4-D101</f>
        <v>2024</v>
      </c>
      <c r="I101" s="67">
        <f t="shared" si="3"/>
        <v>0</v>
      </c>
      <c r="K101" s="73" t="str">
        <f t="shared" si="4"/>
        <v/>
      </c>
      <c r="L101" s="36">
        <f t="shared" si="5"/>
        <v>0</v>
      </c>
      <c r="N101" s="68"/>
    </row>
    <row r="102" spans="1:14">
      <c r="A102" s="23">
        <v>96</v>
      </c>
      <c r="E102" s="26">
        <f>'Berechnung Altersstufe'!$B$4-D102</f>
        <v>2024</v>
      </c>
      <c r="I102" s="67">
        <f t="shared" si="3"/>
        <v>0</v>
      </c>
      <c r="K102" s="73" t="str">
        <f t="shared" si="4"/>
        <v/>
      </c>
      <c r="L102" s="36">
        <f t="shared" si="5"/>
        <v>0</v>
      </c>
      <c r="N102" s="68"/>
    </row>
    <row r="103" spans="1:14">
      <c r="A103" s="23">
        <v>97</v>
      </c>
      <c r="E103" s="26">
        <f>'Berechnung Altersstufe'!$B$4-D103</f>
        <v>2024</v>
      </c>
      <c r="I103" s="67">
        <f t="shared" si="3"/>
        <v>0</v>
      </c>
      <c r="K103" s="73" t="str">
        <f t="shared" si="4"/>
        <v/>
      </c>
      <c r="L103" s="36">
        <f t="shared" si="5"/>
        <v>0</v>
      </c>
      <c r="N103" s="68"/>
    </row>
    <row r="104" spans="1:14">
      <c r="A104" s="23">
        <v>98</v>
      </c>
      <c r="E104" s="26">
        <f>'Berechnung Altersstufe'!$B$4-D104</f>
        <v>2024</v>
      </c>
      <c r="I104" s="67">
        <f t="shared" si="3"/>
        <v>0</v>
      </c>
      <c r="K104" s="73" t="str">
        <f t="shared" si="4"/>
        <v/>
      </c>
      <c r="L104" s="36">
        <f t="shared" si="5"/>
        <v>0</v>
      </c>
      <c r="N104" s="68"/>
    </row>
    <row r="105" spans="1:14">
      <c r="A105" s="23">
        <v>99</v>
      </c>
      <c r="E105" s="26">
        <f>'Berechnung Altersstufe'!$B$4-D105</f>
        <v>2024</v>
      </c>
      <c r="I105" s="67">
        <f t="shared" si="3"/>
        <v>0</v>
      </c>
      <c r="K105" s="73" t="str">
        <f t="shared" si="4"/>
        <v/>
      </c>
      <c r="L105" s="36">
        <f t="shared" si="5"/>
        <v>0</v>
      </c>
      <c r="N105" s="68"/>
    </row>
    <row r="106" spans="1:14">
      <c r="A106" s="23">
        <v>100</v>
      </c>
      <c r="E106" s="26">
        <f>'Berechnung Altersstufe'!$B$4-D106</f>
        <v>2024</v>
      </c>
      <c r="I106" s="67">
        <f t="shared" si="3"/>
        <v>0</v>
      </c>
      <c r="K106" s="73" t="str">
        <f t="shared" si="4"/>
        <v/>
      </c>
      <c r="L106" s="36">
        <f t="shared" si="5"/>
        <v>0</v>
      </c>
      <c r="N106" s="68"/>
    </row>
  </sheetData>
  <customSheetViews>
    <customSheetView guid="{A032CA01-66E4-11D9-94ED-A954E2D94A3F}" showPageBreaks="1" showRuler="0">
      <pane ySplit="6" topLeftCell="A18" activePane="bottomLeft" state="frozenSplit"/>
      <selection pane="bottomLeft" activeCell="L5" sqref="L5"/>
      <pageMargins left="0.59055118110236227" right="0.19685039370078741" top="0.59055118110236227" bottom="0.59055118110236227" header="0.51181102362204722" footer="0.51181102362204722"/>
      <pageSetup paperSize="9" orientation="portrait" horizontalDpi="300" verticalDpi="300" r:id="rId1"/>
      <headerFooter alignWithMargins="0"/>
    </customSheetView>
  </customSheetViews>
  <phoneticPr fontId="8" type="noConversion"/>
  <pageMargins left="0.59055118110236227" right="0.19685039370078741" top="0.59055118110236227" bottom="0.59055118110236227" header="0.51181102362204722" footer="0.51181102362204722"/>
  <pageSetup paperSize="9" scale="90" orientation="portrait" horizontalDpi="300" verticalDpi="3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1">
    <tabColor theme="0"/>
  </sheetPr>
  <dimension ref="A1:P106"/>
  <sheetViews>
    <sheetView workbookViewId="0">
      <pane ySplit="6" topLeftCell="A7" activePane="bottomLeft" state="frozenSplit"/>
      <selection sqref="A1:M15"/>
      <selection pane="bottomLeft" activeCell="D8" sqref="D8:D12"/>
    </sheetView>
  </sheetViews>
  <sheetFormatPr baseColWidth="10" defaultColWidth="11.42578125" defaultRowHeight="12.75"/>
  <cols>
    <col min="1" max="1" width="4.5703125" style="23" customWidth="1"/>
    <col min="2" max="2" width="13.7109375" customWidth="1"/>
    <col min="3" max="3" width="11.7109375" customWidth="1"/>
    <col min="4" max="5" width="5.7109375" style="2" customWidth="1"/>
    <col min="6" max="7" width="3.7109375" style="2" customWidth="1"/>
    <col min="8" max="8" width="5.28515625" style="2" customWidth="1"/>
    <col min="9" max="9" width="5.28515625" style="30" customWidth="1"/>
    <col min="10" max="10" width="2.5703125" style="23" customWidth="1"/>
    <col min="11" max="11" width="8" style="31" customWidth="1"/>
    <col min="12" max="12" width="8.7109375" style="32" customWidth="1"/>
    <col min="13" max="13" width="27.7109375" customWidth="1"/>
    <col min="14" max="14" width="5.7109375" customWidth="1"/>
    <col min="16" max="16" width="28.28515625" bestFit="1" customWidth="1"/>
  </cols>
  <sheetData>
    <row r="1" spans="1:14">
      <c r="I1" s="28"/>
    </row>
    <row r="2" spans="1:14">
      <c r="I2" s="28"/>
    </row>
    <row r="3" spans="1:14">
      <c r="I3" s="28"/>
    </row>
    <row r="4" spans="1:14">
      <c r="I4" s="28"/>
      <c r="M4" s="13">
        <f ca="1">TODAY()</f>
        <v>45354</v>
      </c>
    </row>
    <row r="5" spans="1:14" ht="69" customHeight="1">
      <c r="A5" s="12" t="s">
        <v>14</v>
      </c>
      <c r="B5" s="11" t="s">
        <v>7</v>
      </c>
      <c r="C5" s="11" t="s">
        <v>8</v>
      </c>
      <c r="D5" s="12" t="s">
        <v>9</v>
      </c>
      <c r="E5" s="10" t="s">
        <v>63</v>
      </c>
      <c r="F5" s="10" t="s">
        <v>18</v>
      </c>
      <c r="G5" s="10" t="s">
        <v>20</v>
      </c>
      <c r="H5" s="27" t="s">
        <v>17</v>
      </c>
      <c r="I5" s="66" t="s">
        <v>0</v>
      </c>
      <c r="J5" s="14" t="s">
        <v>11</v>
      </c>
      <c r="K5" s="33" t="s">
        <v>21</v>
      </c>
      <c r="L5" s="34" t="s">
        <v>15</v>
      </c>
      <c r="M5" s="11" t="s">
        <v>10</v>
      </c>
      <c r="N5" s="68"/>
    </row>
    <row r="6" spans="1:14">
      <c r="I6" s="67"/>
      <c r="K6" s="35"/>
      <c r="L6" s="36"/>
      <c r="N6" s="68"/>
    </row>
    <row r="7" spans="1:14">
      <c r="A7" s="23">
        <v>1</v>
      </c>
      <c r="B7" t="s">
        <v>32</v>
      </c>
      <c r="C7" s="25" t="s">
        <v>67</v>
      </c>
      <c r="D7" s="26">
        <v>2007</v>
      </c>
      <c r="E7" s="26">
        <f>'Berechnung Altersstufe'!$B$4-D7</f>
        <v>17</v>
      </c>
      <c r="I7" s="67">
        <f t="shared" ref="I7:I38" si="0">SUM(F7:H7)</f>
        <v>0</v>
      </c>
      <c r="K7" s="73" t="str">
        <f>IF(D7="","",IF(E7&gt;=21,"zu Alt",IF(E7&gt;=17,"U19-U21",IF(E7&gt;=13,"U15-U17",IF(E7&gt;=10,"U13",IF(E7&lt;=9,"zu Jung",))))))</f>
        <v>U19-U21</v>
      </c>
      <c r="L7" s="36" t="str">
        <f t="shared" ref="L7" si="1">IF(I7="","",IF(K7="U13",IF(I7&gt;=340,"X","0"),IF(K7="U15-U17",IF(I7&gt;=365,"X","0"),IF(K7="U19-U21",IF(I7&gt;=385,"X","0"),P17))))</f>
        <v>0</v>
      </c>
      <c r="M7" s="25"/>
      <c r="N7" s="68"/>
    </row>
    <row r="8" spans="1:14">
      <c r="A8" s="23">
        <v>2</v>
      </c>
      <c r="C8" s="25"/>
      <c r="D8" s="26"/>
      <c r="E8" s="26">
        <f>'Berechnung Altersstufe'!$B$4-D8</f>
        <v>2024</v>
      </c>
      <c r="I8" s="67">
        <f t="shared" si="0"/>
        <v>0</v>
      </c>
      <c r="K8" s="73" t="str">
        <f t="shared" ref="K8:K71" si="2">IF(D8="","",IF(E8&gt;=21,"zu Alt",IF(E8&gt;=17,"U19-U21",IF(E8&gt;=13,"U15-U17",IF(E8&gt;=10,"U13",IF(E8&lt;=9,"zu Jung",))))))</f>
        <v/>
      </c>
      <c r="L8" s="36">
        <f t="shared" ref="L8:L71" si="3">IF(I8="","",IF(K8="U13",IF(I8&gt;=340,"X","0"),IF(K8="U15-U17",IF(I8&gt;=365,"X","0"),IF(K8="U19-U21",IF(I8&gt;=385,"X","0"),P18))))</f>
        <v>0</v>
      </c>
      <c r="M8" s="25"/>
      <c r="N8" s="68"/>
    </row>
    <row r="9" spans="1:14">
      <c r="A9" s="23">
        <v>3</v>
      </c>
      <c r="C9" s="25"/>
      <c r="E9" s="26">
        <f>'Berechnung Altersstufe'!$B$4-D9</f>
        <v>2024</v>
      </c>
      <c r="I9" s="67">
        <f t="shared" si="0"/>
        <v>0</v>
      </c>
      <c r="K9" s="73" t="str">
        <f t="shared" si="2"/>
        <v/>
      </c>
      <c r="L9" s="36">
        <f t="shared" si="3"/>
        <v>0</v>
      </c>
      <c r="M9" s="25"/>
      <c r="N9" s="68"/>
    </row>
    <row r="10" spans="1:14">
      <c r="A10" s="23">
        <v>4</v>
      </c>
      <c r="C10" s="25"/>
      <c r="E10" s="26">
        <f>'Berechnung Altersstufe'!$B$4-D10</f>
        <v>2024</v>
      </c>
      <c r="I10" s="67">
        <f t="shared" si="0"/>
        <v>0</v>
      </c>
      <c r="K10" s="73" t="str">
        <f t="shared" si="2"/>
        <v/>
      </c>
      <c r="L10" s="36">
        <f t="shared" si="3"/>
        <v>0</v>
      </c>
      <c r="M10" s="25"/>
      <c r="N10" s="68"/>
    </row>
    <row r="11" spans="1:14">
      <c r="A11" s="23">
        <v>5</v>
      </c>
      <c r="C11" s="25"/>
      <c r="E11" s="26">
        <f>'Berechnung Altersstufe'!$B$4-D11</f>
        <v>2024</v>
      </c>
      <c r="I11" s="67">
        <f t="shared" si="0"/>
        <v>0</v>
      </c>
      <c r="K11" s="73" t="str">
        <f t="shared" si="2"/>
        <v/>
      </c>
      <c r="L11" s="36">
        <f t="shared" si="3"/>
        <v>0</v>
      </c>
      <c r="M11" s="25"/>
      <c r="N11" s="68"/>
    </row>
    <row r="12" spans="1:14">
      <c r="A12" s="23">
        <v>6</v>
      </c>
      <c r="C12" s="25"/>
      <c r="D12" s="26"/>
      <c r="E12" s="26">
        <f>'Berechnung Altersstufe'!$B$4-D12</f>
        <v>2024</v>
      </c>
      <c r="I12" s="67">
        <f t="shared" si="0"/>
        <v>0</v>
      </c>
      <c r="K12" s="73" t="str">
        <f t="shared" si="2"/>
        <v/>
      </c>
      <c r="L12" s="36">
        <f t="shared" si="3"/>
        <v>0</v>
      </c>
      <c r="M12" s="25"/>
      <c r="N12" s="68"/>
    </row>
    <row r="13" spans="1:14">
      <c r="A13" s="23">
        <v>7</v>
      </c>
      <c r="B13" s="25"/>
      <c r="C13" s="25"/>
      <c r="D13" s="26"/>
      <c r="E13" s="26">
        <f>'Berechnung Altersstufe'!$B$4-D13</f>
        <v>2024</v>
      </c>
      <c r="I13" s="67">
        <f t="shared" si="0"/>
        <v>0</v>
      </c>
      <c r="K13" s="73" t="str">
        <f t="shared" si="2"/>
        <v/>
      </c>
      <c r="L13" s="36">
        <f t="shared" si="3"/>
        <v>0</v>
      </c>
      <c r="M13" s="25"/>
      <c r="N13" s="68"/>
    </row>
    <row r="14" spans="1:14">
      <c r="A14" s="23">
        <v>8</v>
      </c>
      <c r="B14" s="25"/>
      <c r="C14" s="25"/>
      <c r="D14" s="26"/>
      <c r="E14" s="26">
        <f>'Berechnung Altersstufe'!$B$4-D14</f>
        <v>2024</v>
      </c>
      <c r="I14" s="67">
        <f t="shared" si="0"/>
        <v>0</v>
      </c>
      <c r="K14" s="73" t="str">
        <f t="shared" si="2"/>
        <v/>
      </c>
      <c r="L14" s="36">
        <f t="shared" si="3"/>
        <v>0</v>
      </c>
      <c r="M14" s="25"/>
      <c r="N14" s="68"/>
    </row>
    <row r="15" spans="1:14" ht="12.75" customHeight="1">
      <c r="A15" s="23">
        <v>9</v>
      </c>
      <c r="B15" s="25"/>
      <c r="C15" s="25"/>
      <c r="D15" s="26"/>
      <c r="E15" s="26">
        <f>'Berechnung Altersstufe'!$B$4-D15</f>
        <v>2024</v>
      </c>
      <c r="I15" s="67">
        <f t="shared" si="0"/>
        <v>0</v>
      </c>
      <c r="K15" s="73" t="str">
        <f t="shared" si="2"/>
        <v/>
      </c>
      <c r="L15" s="36">
        <f t="shared" si="3"/>
        <v>0</v>
      </c>
      <c r="M15" s="25"/>
      <c r="N15" s="68"/>
    </row>
    <row r="16" spans="1:14">
      <c r="A16" s="23">
        <v>10</v>
      </c>
      <c r="B16" s="25"/>
      <c r="C16" s="25"/>
      <c r="D16" s="26"/>
      <c r="E16" s="26">
        <f>'Berechnung Altersstufe'!$B$4-D16</f>
        <v>2024</v>
      </c>
      <c r="I16" s="67">
        <f t="shared" si="0"/>
        <v>0</v>
      </c>
      <c r="K16" s="73" t="str">
        <f t="shared" si="2"/>
        <v/>
      </c>
      <c r="L16" s="36">
        <f t="shared" si="3"/>
        <v>0</v>
      </c>
      <c r="M16" s="25"/>
      <c r="N16" s="68"/>
    </row>
    <row r="17" spans="1:16">
      <c r="A17" s="23">
        <v>11</v>
      </c>
      <c r="B17" s="25"/>
      <c r="C17" s="25"/>
      <c r="D17" s="26"/>
      <c r="E17" s="26">
        <f>'Berechnung Altersstufe'!$B$4-D17</f>
        <v>2024</v>
      </c>
      <c r="I17" s="67">
        <f t="shared" si="0"/>
        <v>0</v>
      </c>
      <c r="K17" s="73" t="str">
        <f t="shared" si="2"/>
        <v/>
      </c>
      <c r="L17" s="36">
        <f t="shared" si="3"/>
        <v>0</v>
      </c>
      <c r="M17" s="25"/>
      <c r="N17" s="68"/>
      <c r="P17" s="127"/>
    </row>
    <row r="18" spans="1:16">
      <c r="A18" s="23">
        <v>12</v>
      </c>
      <c r="B18" s="25"/>
      <c r="C18" s="25"/>
      <c r="D18" s="26"/>
      <c r="E18" s="26">
        <f>'Berechnung Altersstufe'!$B$4-D18</f>
        <v>2024</v>
      </c>
      <c r="I18" s="67">
        <f t="shared" si="0"/>
        <v>0</v>
      </c>
      <c r="K18" s="73" t="str">
        <f t="shared" si="2"/>
        <v/>
      </c>
      <c r="L18" s="36">
        <f t="shared" si="3"/>
        <v>0</v>
      </c>
      <c r="M18" s="25"/>
      <c r="N18" s="68"/>
      <c r="P18" s="127"/>
    </row>
    <row r="19" spans="1:16" ht="12.75" customHeight="1">
      <c r="A19" s="23">
        <v>13</v>
      </c>
      <c r="B19" s="25"/>
      <c r="C19" s="25"/>
      <c r="D19" s="26"/>
      <c r="E19" s="26">
        <f>'Berechnung Altersstufe'!$B$4-D19</f>
        <v>2024</v>
      </c>
      <c r="I19" s="67">
        <f t="shared" si="0"/>
        <v>0</v>
      </c>
      <c r="K19" s="73" t="str">
        <f t="shared" si="2"/>
        <v/>
      </c>
      <c r="L19" s="36">
        <f t="shared" si="3"/>
        <v>0</v>
      </c>
      <c r="M19" s="25"/>
      <c r="N19" s="68"/>
      <c r="P19" s="127"/>
    </row>
    <row r="20" spans="1:16">
      <c r="A20" s="23">
        <v>14</v>
      </c>
      <c r="B20" s="25"/>
      <c r="C20" s="25"/>
      <c r="D20" s="26"/>
      <c r="E20" s="26">
        <f>'Berechnung Altersstufe'!$B$4-D20</f>
        <v>2024</v>
      </c>
      <c r="I20" s="67">
        <f t="shared" si="0"/>
        <v>0</v>
      </c>
      <c r="K20" s="73" t="str">
        <f t="shared" si="2"/>
        <v/>
      </c>
      <c r="L20" s="36">
        <f t="shared" si="3"/>
        <v>0</v>
      </c>
      <c r="M20" s="25"/>
      <c r="N20" s="68"/>
      <c r="P20" s="127"/>
    </row>
    <row r="21" spans="1:16">
      <c r="A21" s="23">
        <v>15</v>
      </c>
      <c r="B21" s="25"/>
      <c r="C21" s="25"/>
      <c r="D21" s="26"/>
      <c r="E21" s="26">
        <f>'Berechnung Altersstufe'!$B$4-D21</f>
        <v>2024</v>
      </c>
      <c r="I21" s="67">
        <f t="shared" si="0"/>
        <v>0</v>
      </c>
      <c r="K21" s="73" t="str">
        <f t="shared" si="2"/>
        <v/>
      </c>
      <c r="L21" s="36">
        <f t="shared" si="3"/>
        <v>0</v>
      </c>
      <c r="M21" s="25"/>
      <c r="N21" s="68"/>
      <c r="P21" s="127"/>
    </row>
    <row r="22" spans="1:16">
      <c r="A22" s="23">
        <v>16</v>
      </c>
      <c r="B22" s="25"/>
      <c r="C22" s="25"/>
      <c r="D22" s="26"/>
      <c r="E22" s="26">
        <f>'Berechnung Altersstufe'!$B$4-D22</f>
        <v>2024</v>
      </c>
      <c r="I22" s="67">
        <f t="shared" si="0"/>
        <v>0</v>
      </c>
      <c r="K22" s="73" t="str">
        <f t="shared" si="2"/>
        <v/>
      </c>
      <c r="L22" s="36">
        <f t="shared" si="3"/>
        <v>0</v>
      </c>
      <c r="M22" s="25"/>
      <c r="N22" s="68"/>
      <c r="P22" s="127"/>
    </row>
    <row r="23" spans="1:16">
      <c r="A23" s="23">
        <v>17</v>
      </c>
      <c r="B23" s="25"/>
      <c r="C23" s="25"/>
      <c r="D23" s="26"/>
      <c r="E23" s="26">
        <f>'Berechnung Altersstufe'!$B$4-D23</f>
        <v>2024</v>
      </c>
      <c r="H23" s="22"/>
      <c r="I23" s="67">
        <f t="shared" si="0"/>
        <v>0</v>
      </c>
      <c r="K23" s="73" t="str">
        <f t="shared" si="2"/>
        <v/>
      </c>
      <c r="L23" s="36">
        <f t="shared" si="3"/>
        <v>0</v>
      </c>
      <c r="M23" s="25"/>
      <c r="N23" s="68"/>
    </row>
    <row r="24" spans="1:16">
      <c r="A24" s="23">
        <v>18</v>
      </c>
      <c r="B24" s="25"/>
      <c r="C24" s="25"/>
      <c r="D24" s="26"/>
      <c r="E24" s="26">
        <f>'Berechnung Altersstufe'!$B$4-D24</f>
        <v>2024</v>
      </c>
      <c r="I24" s="67">
        <f t="shared" si="0"/>
        <v>0</v>
      </c>
      <c r="K24" s="73" t="str">
        <f t="shared" si="2"/>
        <v/>
      </c>
      <c r="L24" s="36">
        <f t="shared" si="3"/>
        <v>0</v>
      </c>
      <c r="M24" s="25"/>
      <c r="N24" s="68"/>
    </row>
    <row r="25" spans="1:16">
      <c r="A25" s="23">
        <v>19</v>
      </c>
      <c r="B25" s="25"/>
      <c r="C25" s="25"/>
      <c r="D25" s="26"/>
      <c r="E25" s="26">
        <f>'Berechnung Altersstufe'!$B$4-D25</f>
        <v>2024</v>
      </c>
      <c r="I25" s="67">
        <f t="shared" si="0"/>
        <v>0</v>
      </c>
      <c r="K25" s="73" t="str">
        <f t="shared" si="2"/>
        <v/>
      </c>
      <c r="L25" s="36">
        <f t="shared" si="3"/>
        <v>0</v>
      </c>
      <c r="M25" s="25"/>
      <c r="N25" s="68"/>
    </row>
    <row r="26" spans="1:16" ht="12.75" customHeight="1">
      <c r="A26" s="23">
        <v>20</v>
      </c>
      <c r="B26" s="25"/>
      <c r="C26" s="25"/>
      <c r="D26" s="26"/>
      <c r="E26" s="26">
        <f>'Berechnung Altersstufe'!$B$4-D26</f>
        <v>2024</v>
      </c>
      <c r="I26" s="67">
        <f t="shared" si="0"/>
        <v>0</v>
      </c>
      <c r="K26" s="73" t="str">
        <f t="shared" si="2"/>
        <v/>
      </c>
      <c r="L26" s="36">
        <f t="shared" si="3"/>
        <v>0</v>
      </c>
      <c r="M26" s="25"/>
      <c r="N26" s="68"/>
    </row>
    <row r="27" spans="1:16" ht="12.75" customHeight="1">
      <c r="A27" s="23">
        <v>21</v>
      </c>
      <c r="B27" s="25"/>
      <c r="C27" s="25"/>
      <c r="D27" s="26"/>
      <c r="E27" s="26">
        <f>'Berechnung Altersstufe'!$B$4-D27</f>
        <v>2024</v>
      </c>
      <c r="I27" s="67">
        <f t="shared" si="0"/>
        <v>0</v>
      </c>
      <c r="K27" s="73" t="str">
        <f t="shared" si="2"/>
        <v/>
      </c>
      <c r="L27" s="36">
        <f t="shared" si="3"/>
        <v>0</v>
      </c>
      <c r="M27" s="25"/>
      <c r="N27" s="68"/>
    </row>
    <row r="28" spans="1:16" ht="12.75" customHeight="1">
      <c r="A28" s="23">
        <v>22</v>
      </c>
      <c r="B28" s="25"/>
      <c r="C28" s="25"/>
      <c r="D28" s="26"/>
      <c r="E28" s="26">
        <f>'Berechnung Altersstufe'!$B$4-D28</f>
        <v>2024</v>
      </c>
      <c r="I28" s="67">
        <f t="shared" si="0"/>
        <v>0</v>
      </c>
      <c r="K28" s="73" t="str">
        <f t="shared" si="2"/>
        <v/>
      </c>
      <c r="L28" s="36">
        <f t="shared" si="3"/>
        <v>0</v>
      </c>
      <c r="M28" s="25"/>
      <c r="N28" s="68"/>
    </row>
    <row r="29" spans="1:16" ht="12.75" customHeight="1">
      <c r="A29" s="23">
        <v>23</v>
      </c>
      <c r="B29" s="25"/>
      <c r="C29" s="25"/>
      <c r="D29" s="26"/>
      <c r="E29" s="26">
        <f>'Berechnung Altersstufe'!$B$4-D29</f>
        <v>2024</v>
      </c>
      <c r="I29" s="67">
        <f t="shared" si="0"/>
        <v>0</v>
      </c>
      <c r="K29" s="73" t="str">
        <f t="shared" si="2"/>
        <v/>
      </c>
      <c r="L29" s="36">
        <f t="shared" si="3"/>
        <v>0</v>
      </c>
      <c r="M29" s="25"/>
      <c r="N29" s="68"/>
    </row>
    <row r="30" spans="1:16" ht="12.75" customHeight="1">
      <c r="A30" s="23">
        <v>24</v>
      </c>
      <c r="B30" s="25"/>
      <c r="C30" s="25"/>
      <c r="D30" s="26"/>
      <c r="E30" s="26">
        <f>'Berechnung Altersstufe'!$B$4-D30</f>
        <v>2024</v>
      </c>
      <c r="I30" s="67">
        <f t="shared" si="0"/>
        <v>0</v>
      </c>
      <c r="K30" s="73" t="str">
        <f t="shared" si="2"/>
        <v/>
      </c>
      <c r="L30" s="36">
        <f t="shared" si="3"/>
        <v>0</v>
      </c>
      <c r="M30" s="25"/>
      <c r="N30" s="68"/>
    </row>
    <row r="31" spans="1:16" ht="12.75" customHeight="1">
      <c r="A31" s="23">
        <v>25</v>
      </c>
      <c r="B31" s="25"/>
      <c r="C31" s="25"/>
      <c r="D31" s="26"/>
      <c r="E31" s="26">
        <f>'Berechnung Altersstufe'!$B$4-D31</f>
        <v>2024</v>
      </c>
      <c r="I31" s="67">
        <f t="shared" si="0"/>
        <v>0</v>
      </c>
      <c r="K31" s="73" t="str">
        <f t="shared" si="2"/>
        <v/>
      </c>
      <c r="L31" s="36">
        <f t="shared" si="3"/>
        <v>0</v>
      </c>
      <c r="M31" s="25"/>
      <c r="N31" s="68"/>
    </row>
    <row r="32" spans="1:16" ht="12.75" customHeight="1">
      <c r="A32" s="23">
        <v>26</v>
      </c>
      <c r="B32" s="25"/>
      <c r="C32" s="25"/>
      <c r="D32" s="26"/>
      <c r="E32" s="26">
        <f>'Berechnung Altersstufe'!$B$4-D32</f>
        <v>2024</v>
      </c>
      <c r="I32" s="67">
        <f t="shared" si="0"/>
        <v>0</v>
      </c>
      <c r="K32" s="73" t="str">
        <f t="shared" si="2"/>
        <v/>
      </c>
      <c r="L32" s="36">
        <f t="shared" si="3"/>
        <v>0</v>
      </c>
      <c r="M32" s="25"/>
      <c r="N32" s="68"/>
    </row>
    <row r="33" spans="1:15" ht="12.75" customHeight="1">
      <c r="A33" s="23">
        <v>27</v>
      </c>
      <c r="B33" s="25"/>
      <c r="C33" s="25"/>
      <c r="D33" s="26"/>
      <c r="E33" s="26">
        <f>'Berechnung Altersstufe'!$B$4-D33</f>
        <v>2024</v>
      </c>
      <c r="I33" s="67">
        <f t="shared" si="0"/>
        <v>0</v>
      </c>
      <c r="K33" s="73" t="str">
        <f t="shared" si="2"/>
        <v/>
      </c>
      <c r="L33" s="36">
        <f t="shared" si="3"/>
        <v>0</v>
      </c>
      <c r="M33" s="25"/>
      <c r="N33" s="68"/>
    </row>
    <row r="34" spans="1:15" ht="12.75" customHeight="1">
      <c r="A34" s="23">
        <v>28</v>
      </c>
      <c r="B34" s="25"/>
      <c r="C34" s="25"/>
      <c r="D34" s="26"/>
      <c r="E34" s="26">
        <f>'Berechnung Altersstufe'!$B$4-D34</f>
        <v>2024</v>
      </c>
      <c r="I34" s="67">
        <f t="shared" si="0"/>
        <v>0</v>
      </c>
      <c r="K34" s="73" t="str">
        <f t="shared" si="2"/>
        <v/>
      </c>
      <c r="L34" s="36">
        <f t="shared" si="3"/>
        <v>0</v>
      </c>
      <c r="M34" s="25"/>
      <c r="N34" s="68"/>
    </row>
    <row r="35" spans="1:15" ht="12.75" customHeight="1">
      <c r="A35" s="23">
        <v>29</v>
      </c>
      <c r="B35" s="25"/>
      <c r="C35" s="25"/>
      <c r="D35" s="26"/>
      <c r="E35" s="26">
        <f>'Berechnung Altersstufe'!$B$4-D35</f>
        <v>2024</v>
      </c>
      <c r="I35" s="67">
        <f t="shared" si="0"/>
        <v>0</v>
      </c>
      <c r="K35" s="73" t="str">
        <f t="shared" si="2"/>
        <v/>
      </c>
      <c r="L35" s="36">
        <f t="shared" si="3"/>
        <v>0</v>
      </c>
      <c r="M35" s="25"/>
      <c r="N35" s="68"/>
    </row>
    <row r="36" spans="1:15" ht="12.75" customHeight="1">
      <c r="A36" s="23">
        <v>30</v>
      </c>
      <c r="B36" s="25"/>
      <c r="C36" s="25"/>
      <c r="D36" s="26"/>
      <c r="E36" s="26">
        <f>'Berechnung Altersstufe'!$B$4-D36</f>
        <v>2024</v>
      </c>
      <c r="I36" s="67">
        <f t="shared" si="0"/>
        <v>0</v>
      </c>
      <c r="K36" s="73" t="str">
        <f t="shared" si="2"/>
        <v/>
      </c>
      <c r="L36" s="36">
        <f t="shared" si="3"/>
        <v>0</v>
      </c>
      <c r="M36" s="25"/>
      <c r="N36" s="68"/>
    </row>
    <row r="37" spans="1:15" ht="12.75" customHeight="1">
      <c r="A37" s="23">
        <v>31</v>
      </c>
      <c r="B37" s="25"/>
      <c r="C37" s="25"/>
      <c r="D37" s="26"/>
      <c r="E37" s="26">
        <f>'Berechnung Altersstufe'!$B$4-D37</f>
        <v>2024</v>
      </c>
      <c r="I37" s="67">
        <f t="shared" si="0"/>
        <v>0</v>
      </c>
      <c r="K37" s="73" t="str">
        <f t="shared" si="2"/>
        <v/>
      </c>
      <c r="L37" s="36">
        <f t="shared" si="3"/>
        <v>0</v>
      </c>
      <c r="M37" s="25"/>
      <c r="N37" s="68"/>
    </row>
    <row r="38" spans="1:15" ht="12.75" customHeight="1">
      <c r="A38" s="23">
        <v>32</v>
      </c>
      <c r="B38" s="25"/>
      <c r="C38" s="25"/>
      <c r="D38" s="26"/>
      <c r="E38" s="26">
        <f>'Berechnung Altersstufe'!$B$4-D38</f>
        <v>2024</v>
      </c>
      <c r="I38" s="67">
        <f t="shared" si="0"/>
        <v>0</v>
      </c>
      <c r="K38" s="73" t="str">
        <f t="shared" si="2"/>
        <v/>
      </c>
      <c r="L38" s="36">
        <f t="shared" si="3"/>
        <v>0</v>
      </c>
      <c r="M38" s="25"/>
      <c r="N38" s="68"/>
    </row>
    <row r="39" spans="1:15" ht="12.75" customHeight="1">
      <c r="A39" s="23">
        <v>33</v>
      </c>
      <c r="B39" s="25"/>
      <c r="C39" s="25"/>
      <c r="D39" s="26"/>
      <c r="E39" s="26">
        <f>'Berechnung Altersstufe'!$B$4-D39</f>
        <v>2024</v>
      </c>
      <c r="I39" s="67">
        <f t="shared" ref="I39:I70" si="4">SUM(F39:H39)</f>
        <v>0</v>
      </c>
      <c r="K39" s="73" t="str">
        <f t="shared" si="2"/>
        <v/>
      </c>
      <c r="L39" s="36">
        <f t="shared" si="3"/>
        <v>0</v>
      </c>
      <c r="M39" s="25"/>
      <c r="N39" s="68"/>
    </row>
    <row r="40" spans="1:15" ht="12.75" customHeight="1">
      <c r="A40" s="23">
        <v>34</v>
      </c>
      <c r="B40" s="25"/>
      <c r="C40" s="25"/>
      <c r="D40" s="26"/>
      <c r="E40" s="26">
        <f>'Berechnung Altersstufe'!$B$4-D40</f>
        <v>2024</v>
      </c>
      <c r="I40" s="67">
        <f t="shared" si="4"/>
        <v>0</v>
      </c>
      <c r="K40" s="73" t="str">
        <f t="shared" si="2"/>
        <v/>
      </c>
      <c r="L40" s="36">
        <f t="shared" si="3"/>
        <v>0</v>
      </c>
      <c r="M40" s="25"/>
      <c r="N40" s="68"/>
    </row>
    <row r="41" spans="1:15" ht="12.75" customHeight="1">
      <c r="A41" s="23">
        <v>35</v>
      </c>
      <c r="B41" s="25"/>
      <c r="C41" s="25"/>
      <c r="D41" s="26"/>
      <c r="E41" s="26">
        <f>'Berechnung Altersstufe'!$B$4-D41</f>
        <v>2024</v>
      </c>
      <c r="I41" s="67">
        <f t="shared" si="4"/>
        <v>0</v>
      </c>
      <c r="K41" s="73" t="str">
        <f t="shared" si="2"/>
        <v/>
      </c>
      <c r="L41" s="36">
        <f t="shared" si="3"/>
        <v>0</v>
      </c>
      <c r="M41" s="25"/>
      <c r="N41" s="68"/>
    </row>
    <row r="42" spans="1:15" ht="12.75" customHeight="1">
      <c r="A42" s="23">
        <v>36</v>
      </c>
      <c r="B42" s="25"/>
      <c r="C42" s="25"/>
      <c r="D42" s="26"/>
      <c r="E42" s="26">
        <f>'Berechnung Altersstufe'!$B$4-D42</f>
        <v>2024</v>
      </c>
      <c r="I42" s="67">
        <f t="shared" si="4"/>
        <v>0</v>
      </c>
      <c r="K42" s="73" t="str">
        <f t="shared" si="2"/>
        <v/>
      </c>
      <c r="L42" s="36">
        <f t="shared" si="3"/>
        <v>0</v>
      </c>
      <c r="M42" s="25"/>
      <c r="N42" s="68"/>
      <c r="O42" s="24"/>
    </row>
    <row r="43" spans="1:15" ht="12.75" customHeight="1">
      <c r="A43" s="23">
        <v>37</v>
      </c>
      <c r="B43" s="25"/>
      <c r="C43" s="25"/>
      <c r="D43" s="26"/>
      <c r="E43" s="26">
        <f>'Berechnung Altersstufe'!$B$4-D43</f>
        <v>2024</v>
      </c>
      <c r="I43" s="67">
        <f t="shared" si="4"/>
        <v>0</v>
      </c>
      <c r="K43" s="73" t="str">
        <f t="shared" si="2"/>
        <v/>
      </c>
      <c r="L43" s="36">
        <f t="shared" si="3"/>
        <v>0</v>
      </c>
      <c r="M43" s="25"/>
      <c r="N43" s="68"/>
    </row>
    <row r="44" spans="1:15" ht="12.75" customHeight="1">
      <c r="A44" s="23">
        <v>38</v>
      </c>
      <c r="B44" s="25"/>
      <c r="C44" s="25"/>
      <c r="D44" s="26"/>
      <c r="E44" s="26">
        <f>'Berechnung Altersstufe'!$B$4-D44</f>
        <v>2024</v>
      </c>
      <c r="H44" s="22"/>
      <c r="I44" s="67">
        <f t="shared" si="4"/>
        <v>0</v>
      </c>
      <c r="K44" s="73" t="str">
        <f t="shared" si="2"/>
        <v/>
      </c>
      <c r="L44" s="36">
        <f t="shared" si="3"/>
        <v>0</v>
      </c>
      <c r="M44" s="25"/>
      <c r="N44" s="68"/>
    </row>
    <row r="45" spans="1:15" ht="12.75" customHeight="1">
      <c r="A45" s="23">
        <v>39</v>
      </c>
      <c r="B45" s="25"/>
      <c r="C45" s="25"/>
      <c r="D45" s="26"/>
      <c r="E45" s="26">
        <f>'Berechnung Altersstufe'!$B$4-D45</f>
        <v>2024</v>
      </c>
      <c r="F45" s="22"/>
      <c r="G45" s="22"/>
      <c r="I45" s="67">
        <f t="shared" si="4"/>
        <v>0</v>
      </c>
      <c r="K45" s="73" t="str">
        <f t="shared" si="2"/>
        <v/>
      </c>
      <c r="L45" s="36">
        <f t="shared" si="3"/>
        <v>0</v>
      </c>
      <c r="M45" s="25"/>
      <c r="N45" s="68"/>
    </row>
    <row r="46" spans="1:15" ht="12.75" customHeight="1">
      <c r="A46" s="23">
        <v>40</v>
      </c>
      <c r="B46" s="25"/>
      <c r="C46" s="25"/>
      <c r="D46" s="26"/>
      <c r="E46" s="26">
        <f>'Berechnung Altersstufe'!$B$4-D46</f>
        <v>2024</v>
      </c>
      <c r="I46" s="67">
        <f t="shared" si="4"/>
        <v>0</v>
      </c>
      <c r="K46" s="73" t="str">
        <f t="shared" si="2"/>
        <v/>
      </c>
      <c r="L46" s="36">
        <f t="shared" si="3"/>
        <v>0</v>
      </c>
      <c r="M46" s="25"/>
      <c r="N46" s="68"/>
    </row>
    <row r="47" spans="1:15" ht="12.75" customHeight="1">
      <c r="A47" s="23">
        <v>41</v>
      </c>
      <c r="B47" s="25"/>
      <c r="C47" s="25"/>
      <c r="D47" s="26"/>
      <c r="E47" s="26">
        <f>'Berechnung Altersstufe'!$B$4-D47</f>
        <v>2024</v>
      </c>
      <c r="I47" s="67">
        <f t="shared" si="4"/>
        <v>0</v>
      </c>
      <c r="K47" s="73" t="str">
        <f t="shared" si="2"/>
        <v/>
      </c>
      <c r="L47" s="36">
        <f t="shared" si="3"/>
        <v>0</v>
      </c>
      <c r="M47" s="25"/>
      <c r="N47" s="68"/>
    </row>
    <row r="48" spans="1:15" ht="12.75" customHeight="1">
      <c r="A48" s="23">
        <v>42</v>
      </c>
      <c r="B48" s="25"/>
      <c r="C48" s="25"/>
      <c r="D48" s="26"/>
      <c r="E48" s="26">
        <f>'Berechnung Altersstufe'!$B$4-D48</f>
        <v>2024</v>
      </c>
      <c r="I48" s="67">
        <f t="shared" si="4"/>
        <v>0</v>
      </c>
      <c r="K48" s="73" t="str">
        <f t="shared" si="2"/>
        <v/>
      </c>
      <c r="L48" s="36">
        <f t="shared" si="3"/>
        <v>0</v>
      </c>
      <c r="M48" s="25"/>
      <c r="N48" s="68"/>
    </row>
    <row r="49" spans="1:14" ht="12.75" customHeight="1">
      <c r="A49" s="23">
        <v>43</v>
      </c>
      <c r="E49" s="26">
        <f>'Berechnung Altersstufe'!$B$4-D49</f>
        <v>2024</v>
      </c>
      <c r="I49" s="67">
        <f t="shared" si="4"/>
        <v>0</v>
      </c>
      <c r="K49" s="73" t="str">
        <f t="shared" si="2"/>
        <v/>
      </c>
      <c r="L49" s="36">
        <f t="shared" si="3"/>
        <v>0</v>
      </c>
      <c r="N49" s="68"/>
    </row>
    <row r="50" spans="1:14" ht="12.75" customHeight="1">
      <c r="A50" s="23">
        <v>44</v>
      </c>
      <c r="B50" s="25"/>
      <c r="C50" s="25"/>
      <c r="D50" s="26"/>
      <c r="E50" s="26">
        <f>'Berechnung Altersstufe'!$B$4-D50</f>
        <v>2024</v>
      </c>
      <c r="I50" s="67">
        <f t="shared" si="4"/>
        <v>0</v>
      </c>
      <c r="K50" s="73" t="str">
        <f t="shared" si="2"/>
        <v/>
      </c>
      <c r="L50" s="36">
        <f t="shared" si="3"/>
        <v>0</v>
      </c>
      <c r="M50" s="25"/>
      <c r="N50" s="68"/>
    </row>
    <row r="51" spans="1:14" ht="12.75" customHeight="1">
      <c r="A51" s="23">
        <v>45</v>
      </c>
      <c r="B51" s="25"/>
      <c r="C51" s="25"/>
      <c r="D51" s="26"/>
      <c r="E51" s="26">
        <f>'Berechnung Altersstufe'!$B$4-D51</f>
        <v>2024</v>
      </c>
      <c r="I51" s="67">
        <f t="shared" si="4"/>
        <v>0</v>
      </c>
      <c r="K51" s="73" t="str">
        <f t="shared" si="2"/>
        <v/>
      </c>
      <c r="L51" s="36">
        <f t="shared" si="3"/>
        <v>0</v>
      </c>
      <c r="M51" s="25"/>
      <c r="N51" s="68"/>
    </row>
    <row r="52" spans="1:14" ht="12.75" customHeight="1">
      <c r="A52" s="23">
        <v>46</v>
      </c>
      <c r="B52" s="25"/>
      <c r="C52" s="25"/>
      <c r="D52" s="26"/>
      <c r="E52" s="26">
        <f>'Berechnung Altersstufe'!$B$4-D52</f>
        <v>2024</v>
      </c>
      <c r="I52" s="67">
        <f t="shared" si="4"/>
        <v>0</v>
      </c>
      <c r="K52" s="73" t="str">
        <f t="shared" si="2"/>
        <v/>
      </c>
      <c r="L52" s="36">
        <f t="shared" si="3"/>
        <v>0</v>
      </c>
      <c r="M52" s="25"/>
      <c r="N52" s="68"/>
    </row>
    <row r="53" spans="1:14" ht="12.75" customHeight="1">
      <c r="A53" s="23">
        <v>47</v>
      </c>
      <c r="B53" s="25"/>
      <c r="C53" s="25"/>
      <c r="D53" s="26"/>
      <c r="E53" s="26">
        <f>'Berechnung Altersstufe'!$B$4-D53</f>
        <v>2024</v>
      </c>
      <c r="H53" s="22"/>
      <c r="I53" s="67">
        <f t="shared" si="4"/>
        <v>0</v>
      </c>
      <c r="K53" s="73" t="str">
        <f t="shared" si="2"/>
        <v/>
      </c>
      <c r="L53" s="36">
        <f t="shared" si="3"/>
        <v>0</v>
      </c>
      <c r="M53" s="25"/>
      <c r="N53" s="68"/>
    </row>
    <row r="54" spans="1:14" ht="12.75" customHeight="1">
      <c r="A54" s="23">
        <v>48</v>
      </c>
      <c r="B54" s="25"/>
      <c r="C54" s="25"/>
      <c r="D54" s="26"/>
      <c r="E54" s="26">
        <f>'Berechnung Altersstufe'!$B$4-D54</f>
        <v>2024</v>
      </c>
      <c r="I54" s="67">
        <f t="shared" si="4"/>
        <v>0</v>
      </c>
      <c r="K54" s="73" t="str">
        <f t="shared" si="2"/>
        <v/>
      </c>
      <c r="L54" s="36">
        <f t="shared" si="3"/>
        <v>0</v>
      </c>
      <c r="M54" s="25"/>
      <c r="N54" s="68"/>
    </row>
    <row r="55" spans="1:14" ht="12.75" customHeight="1">
      <c r="A55" s="23">
        <v>49</v>
      </c>
      <c r="B55" s="25"/>
      <c r="C55" s="25"/>
      <c r="D55" s="26"/>
      <c r="E55" s="26">
        <f>'Berechnung Altersstufe'!$B$4-D55</f>
        <v>2024</v>
      </c>
      <c r="F55" s="22"/>
      <c r="G55" s="22"/>
      <c r="I55" s="67">
        <f t="shared" si="4"/>
        <v>0</v>
      </c>
      <c r="K55" s="73" t="str">
        <f t="shared" si="2"/>
        <v/>
      </c>
      <c r="L55" s="36">
        <f t="shared" si="3"/>
        <v>0</v>
      </c>
      <c r="M55" s="25"/>
      <c r="N55" s="68"/>
    </row>
    <row r="56" spans="1:14" ht="12.75" customHeight="1">
      <c r="A56" s="23">
        <v>50</v>
      </c>
      <c r="B56" s="25"/>
      <c r="C56" s="25"/>
      <c r="D56" s="26"/>
      <c r="E56" s="26">
        <f>'Berechnung Altersstufe'!$B$4-D56</f>
        <v>2024</v>
      </c>
      <c r="I56" s="67">
        <f t="shared" si="4"/>
        <v>0</v>
      </c>
      <c r="K56" s="73" t="str">
        <f t="shared" si="2"/>
        <v/>
      </c>
      <c r="L56" s="36">
        <f t="shared" si="3"/>
        <v>0</v>
      </c>
      <c r="M56" s="25"/>
      <c r="N56" s="68"/>
    </row>
    <row r="57" spans="1:14" ht="12.75" customHeight="1">
      <c r="A57" s="23">
        <v>51</v>
      </c>
      <c r="B57" s="25"/>
      <c r="C57" s="25"/>
      <c r="D57" s="26"/>
      <c r="E57" s="26">
        <f>'Berechnung Altersstufe'!$B$4-D57</f>
        <v>2024</v>
      </c>
      <c r="I57" s="67">
        <f t="shared" si="4"/>
        <v>0</v>
      </c>
      <c r="K57" s="73" t="str">
        <f t="shared" si="2"/>
        <v/>
      </c>
      <c r="L57" s="36">
        <f t="shared" si="3"/>
        <v>0</v>
      </c>
      <c r="M57" s="24"/>
      <c r="N57" s="68"/>
    </row>
    <row r="58" spans="1:14" ht="12.75" customHeight="1">
      <c r="A58" s="23">
        <v>52</v>
      </c>
      <c r="B58" s="24"/>
      <c r="C58" s="24"/>
      <c r="D58" s="22"/>
      <c r="E58" s="26">
        <f>'Berechnung Altersstufe'!$B$4-D58</f>
        <v>2024</v>
      </c>
      <c r="I58" s="67">
        <f t="shared" si="4"/>
        <v>0</v>
      </c>
      <c r="K58" s="73" t="str">
        <f t="shared" si="2"/>
        <v/>
      </c>
      <c r="L58" s="36">
        <f t="shared" si="3"/>
        <v>0</v>
      </c>
      <c r="M58" s="25"/>
      <c r="N58" s="68"/>
    </row>
    <row r="59" spans="1:14" ht="12.75" customHeight="1">
      <c r="A59" s="23">
        <v>53</v>
      </c>
      <c r="E59" s="26">
        <f>'Berechnung Altersstufe'!$B$4-D59</f>
        <v>2024</v>
      </c>
      <c r="I59" s="67">
        <f t="shared" si="4"/>
        <v>0</v>
      </c>
      <c r="K59" s="73" t="str">
        <f t="shared" si="2"/>
        <v/>
      </c>
      <c r="L59" s="36">
        <f t="shared" si="3"/>
        <v>0</v>
      </c>
      <c r="N59" s="68"/>
    </row>
    <row r="60" spans="1:14" ht="12.75" customHeight="1">
      <c r="A60" s="23">
        <v>54</v>
      </c>
      <c r="B60" s="25"/>
      <c r="C60" s="25"/>
      <c r="D60" s="26"/>
      <c r="E60" s="26">
        <f>'Berechnung Altersstufe'!$B$4-D60</f>
        <v>2024</v>
      </c>
      <c r="I60" s="67">
        <f t="shared" si="4"/>
        <v>0</v>
      </c>
      <c r="K60" s="73" t="str">
        <f t="shared" si="2"/>
        <v/>
      </c>
      <c r="L60" s="36">
        <f t="shared" si="3"/>
        <v>0</v>
      </c>
      <c r="M60" s="25"/>
      <c r="N60" s="68"/>
    </row>
    <row r="61" spans="1:14" ht="12.75" customHeight="1">
      <c r="A61" s="23">
        <v>55</v>
      </c>
      <c r="B61" s="25"/>
      <c r="C61" s="25"/>
      <c r="D61" s="26"/>
      <c r="E61" s="26">
        <f>'Berechnung Altersstufe'!$B$4-D61</f>
        <v>2024</v>
      </c>
      <c r="I61" s="67">
        <f t="shared" si="4"/>
        <v>0</v>
      </c>
      <c r="K61" s="73" t="str">
        <f t="shared" si="2"/>
        <v/>
      </c>
      <c r="L61" s="36">
        <f t="shared" si="3"/>
        <v>0</v>
      </c>
      <c r="M61" s="25"/>
      <c r="N61" s="68"/>
    </row>
    <row r="62" spans="1:14" ht="12.75" customHeight="1">
      <c r="A62" s="23">
        <v>56</v>
      </c>
      <c r="B62" s="25"/>
      <c r="C62" s="25"/>
      <c r="D62" s="26"/>
      <c r="E62" s="26">
        <f>'Berechnung Altersstufe'!$B$4-D62</f>
        <v>2024</v>
      </c>
      <c r="I62" s="67">
        <f t="shared" si="4"/>
        <v>0</v>
      </c>
      <c r="K62" s="73" t="str">
        <f t="shared" si="2"/>
        <v/>
      </c>
      <c r="L62" s="36">
        <f t="shared" si="3"/>
        <v>0</v>
      </c>
      <c r="M62" s="25"/>
      <c r="N62" s="68"/>
    </row>
    <row r="63" spans="1:14" ht="12.75" customHeight="1">
      <c r="A63" s="23">
        <v>57</v>
      </c>
      <c r="E63" s="26">
        <f>'Berechnung Altersstufe'!$B$4-D63</f>
        <v>2024</v>
      </c>
      <c r="I63" s="67">
        <f t="shared" si="4"/>
        <v>0</v>
      </c>
      <c r="K63" s="73" t="str">
        <f t="shared" si="2"/>
        <v/>
      </c>
      <c r="L63" s="36">
        <f t="shared" si="3"/>
        <v>0</v>
      </c>
      <c r="N63" s="68"/>
    </row>
    <row r="64" spans="1:14" ht="12.75" customHeight="1">
      <c r="A64" s="23">
        <v>58</v>
      </c>
      <c r="B64" s="25"/>
      <c r="C64" s="25"/>
      <c r="D64" s="26"/>
      <c r="E64" s="26">
        <f>'Berechnung Altersstufe'!$B$4-D64</f>
        <v>2024</v>
      </c>
      <c r="I64" s="67">
        <f t="shared" si="4"/>
        <v>0</v>
      </c>
      <c r="K64" s="73" t="str">
        <f t="shared" si="2"/>
        <v/>
      </c>
      <c r="L64" s="36">
        <f t="shared" si="3"/>
        <v>0</v>
      </c>
      <c r="M64" s="25"/>
      <c r="N64" s="68"/>
    </row>
    <row r="65" spans="1:14" ht="12.75" customHeight="1">
      <c r="A65" s="23">
        <v>59</v>
      </c>
      <c r="B65" s="25"/>
      <c r="C65" s="25"/>
      <c r="D65" s="26"/>
      <c r="E65" s="26">
        <f>'Berechnung Altersstufe'!$B$4-D65</f>
        <v>2024</v>
      </c>
      <c r="I65" s="67">
        <f t="shared" si="4"/>
        <v>0</v>
      </c>
      <c r="K65" s="73" t="str">
        <f t="shared" si="2"/>
        <v/>
      </c>
      <c r="L65" s="36">
        <f t="shared" si="3"/>
        <v>0</v>
      </c>
      <c r="M65" s="25"/>
      <c r="N65" s="68"/>
    </row>
    <row r="66" spans="1:14" ht="12.75" customHeight="1">
      <c r="A66" s="23">
        <v>60</v>
      </c>
      <c r="B66" s="25"/>
      <c r="C66" s="25"/>
      <c r="D66" s="26"/>
      <c r="E66" s="26">
        <f>'Berechnung Altersstufe'!$B$4-D66</f>
        <v>2024</v>
      </c>
      <c r="I66" s="67">
        <f t="shared" si="4"/>
        <v>0</v>
      </c>
      <c r="K66" s="73" t="str">
        <f t="shared" si="2"/>
        <v/>
      </c>
      <c r="L66" s="36">
        <f t="shared" si="3"/>
        <v>0</v>
      </c>
      <c r="M66" s="25"/>
      <c r="N66" s="68"/>
    </row>
    <row r="67" spans="1:14">
      <c r="A67" s="23">
        <v>61</v>
      </c>
      <c r="B67" s="25"/>
      <c r="C67" s="25"/>
      <c r="D67" s="26"/>
      <c r="E67" s="26">
        <f>'Berechnung Altersstufe'!$B$4-D67</f>
        <v>2024</v>
      </c>
      <c r="F67" s="22"/>
      <c r="G67" s="22"/>
      <c r="H67" s="22"/>
      <c r="I67" s="67">
        <f t="shared" si="4"/>
        <v>0</v>
      </c>
      <c r="K67" s="73" t="str">
        <f t="shared" si="2"/>
        <v/>
      </c>
      <c r="L67" s="36">
        <f t="shared" si="3"/>
        <v>0</v>
      </c>
      <c r="M67" s="25"/>
      <c r="N67" s="68"/>
    </row>
    <row r="68" spans="1:14">
      <c r="A68" s="23">
        <v>62</v>
      </c>
      <c r="E68" s="26">
        <f>'Berechnung Altersstufe'!$B$4-D68</f>
        <v>2024</v>
      </c>
      <c r="I68" s="67">
        <f t="shared" si="4"/>
        <v>0</v>
      </c>
      <c r="K68" s="73" t="str">
        <f t="shared" si="2"/>
        <v/>
      </c>
      <c r="L68" s="36">
        <f t="shared" si="3"/>
        <v>0</v>
      </c>
      <c r="N68" s="68"/>
    </row>
    <row r="69" spans="1:14">
      <c r="A69" s="23">
        <v>63</v>
      </c>
      <c r="B69" s="25"/>
      <c r="C69" s="25"/>
      <c r="D69" s="26"/>
      <c r="E69" s="26">
        <f>'Berechnung Altersstufe'!$B$4-D69</f>
        <v>2024</v>
      </c>
      <c r="I69" s="67">
        <f t="shared" si="4"/>
        <v>0</v>
      </c>
      <c r="K69" s="73" t="str">
        <f t="shared" si="2"/>
        <v/>
      </c>
      <c r="L69" s="36">
        <f t="shared" si="3"/>
        <v>0</v>
      </c>
      <c r="M69" s="25"/>
      <c r="N69" s="68"/>
    </row>
    <row r="70" spans="1:14">
      <c r="A70" s="23">
        <v>64</v>
      </c>
      <c r="B70" s="25"/>
      <c r="C70" s="25"/>
      <c r="D70" s="26"/>
      <c r="E70" s="26">
        <f>'Berechnung Altersstufe'!$B$4-D70</f>
        <v>2024</v>
      </c>
      <c r="H70" s="22"/>
      <c r="I70" s="67">
        <f t="shared" si="4"/>
        <v>0</v>
      </c>
      <c r="K70" s="73" t="str">
        <f t="shared" si="2"/>
        <v/>
      </c>
      <c r="L70" s="36">
        <f t="shared" si="3"/>
        <v>0</v>
      </c>
      <c r="M70" s="25"/>
      <c r="N70" s="68"/>
    </row>
    <row r="71" spans="1:14">
      <c r="A71" s="23">
        <v>65</v>
      </c>
      <c r="B71" s="25"/>
      <c r="C71" s="25"/>
      <c r="D71" s="26"/>
      <c r="E71" s="26">
        <f>'Berechnung Altersstufe'!$B$4-D71</f>
        <v>2024</v>
      </c>
      <c r="F71" s="22"/>
      <c r="G71" s="22"/>
      <c r="I71" s="67">
        <f t="shared" ref="I71:I102" si="5">SUM(F71:H71)</f>
        <v>0</v>
      </c>
      <c r="K71" s="73" t="str">
        <f t="shared" si="2"/>
        <v/>
      </c>
      <c r="L71" s="36">
        <f t="shared" si="3"/>
        <v>0</v>
      </c>
      <c r="M71" s="25"/>
      <c r="N71" s="68"/>
    </row>
    <row r="72" spans="1:14">
      <c r="A72" s="23">
        <v>66</v>
      </c>
      <c r="B72" s="25"/>
      <c r="C72" s="25"/>
      <c r="D72" s="26"/>
      <c r="E72" s="26">
        <f>'Berechnung Altersstufe'!$B$4-D72</f>
        <v>2024</v>
      </c>
      <c r="I72" s="67">
        <f t="shared" si="5"/>
        <v>0</v>
      </c>
      <c r="K72" s="73" t="str">
        <f t="shared" ref="K72:K106" si="6">IF(D72="","",IF(E72&gt;=21,"zu Alt",IF(E72&gt;=17,"U19-U21",IF(E72&gt;=13,"U15-U17",IF(E72&gt;=10,"U13",IF(E72&lt;=9,"zu Jung",))))))</f>
        <v/>
      </c>
      <c r="L72" s="36">
        <f t="shared" ref="L72:L106" si="7">IF(I72="","",IF(K72="U13",IF(I72&gt;=340,"X","0"),IF(K72="U15-U17",IF(I72&gt;=365,"X","0"),IF(K72="U19-U21",IF(I72&gt;=385,"X","0"),P82))))</f>
        <v>0</v>
      </c>
      <c r="M72" s="25"/>
      <c r="N72" s="68"/>
    </row>
    <row r="73" spans="1:14">
      <c r="A73" s="23">
        <v>67</v>
      </c>
      <c r="B73" s="25"/>
      <c r="C73" s="25"/>
      <c r="D73" s="26"/>
      <c r="E73" s="26">
        <f>'Berechnung Altersstufe'!$B$4-D73</f>
        <v>2024</v>
      </c>
      <c r="I73" s="67">
        <f t="shared" si="5"/>
        <v>0</v>
      </c>
      <c r="K73" s="73" t="str">
        <f t="shared" si="6"/>
        <v/>
      </c>
      <c r="L73" s="36">
        <f t="shared" si="7"/>
        <v>0</v>
      </c>
      <c r="M73" s="25"/>
      <c r="N73" s="68"/>
    </row>
    <row r="74" spans="1:14">
      <c r="A74" s="23">
        <v>68</v>
      </c>
      <c r="B74" s="25"/>
      <c r="C74" s="25"/>
      <c r="D74" s="26"/>
      <c r="E74" s="26">
        <f>'Berechnung Altersstufe'!$B$4-D74</f>
        <v>2024</v>
      </c>
      <c r="I74" s="67">
        <f t="shared" si="5"/>
        <v>0</v>
      </c>
      <c r="K74" s="73" t="str">
        <f t="shared" si="6"/>
        <v/>
      </c>
      <c r="L74" s="36">
        <f t="shared" si="7"/>
        <v>0</v>
      </c>
      <c r="M74" s="25"/>
      <c r="N74" s="68"/>
    </row>
    <row r="75" spans="1:14">
      <c r="A75" s="23">
        <v>69</v>
      </c>
      <c r="E75" s="26">
        <f>'Berechnung Altersstufe'!$B$4-D75</f>
        <v>2024</v>
      </c>
      <c r="I75" s="67">
        <f t="shared" si="5"/>
        <v>0</v>
      </c>
      <c r="K75" s="73" t="str">
        <f t="shared" si="6"/>
        <v/>
      </c>
      <c r="L75" s="36">
        <f t="shared" si="7"/>
        <v>0</v>
      </c>
      <c r="N75" s="68"/>
    </row>
    <row r="76" spans="1:14">
      <c r="A76" s="23">
        <v>70</v>
      </c>
      <c r="B76" s="25"/>
      <c r="C76" s="25"/>
      <c r="D76" s="26"/>
      <c r="E76" s="26">
        <f>'Berechnung Altersstufe'!$B$4-D76</f>
        <v>2024</v>
      </c>
      <c r="I76" s="67">
        <f t="shared" si="5"/>
        <v>0</v>
      </c>
      <c r="K76" s="73" t="str">
        <f t="shared" si="6"/>
        <v/>
      </c>
      <c r="L76" s="36">
        <f t="shared" si="7"/>
        <v>0</v>
      </c>
      <c r="M76" s="25"/>
      <c r="N76" s="68"/>
    </row>
    <row r="77" spans="1:14">
      <c r="A77" s="23">
        <v>71</v>
      </c>
      <c r="B77" s="25"/>
      <c r="C77" s="25"/>
      <c r="D77" s="26"/>
      <c r="E77" s="26">
        <f>'Berechnung Altersstufe'!$B$4-D77</f>
        <v>2024</v>
      </c>
      <c r="F77" s="22"/>
      <c r="G77" s="22"/>
      <c r="H77" s="22"/>
      <c r="I77" s="67">
        <f t="shared" si="5"/>
        <v>0</v>
      </c>
      <c r="K77" s="73" t="str">
        <f t="shared" si="6"/>
        <v/>
      </c>
      <c r="L77" s="36">
        <f t="shared" si="7"/>
        <v>0</v>
      </c>
      <c r="M77" s="25"/>
      <c r="N77" s="68"/>
    </row>
    <row r="78" spans="1:14">
      <c r="A78" s="23">
        <v>72</v>
      </c>
      <c r="B78" s="25"/>
      <c r="C78" s="25"/>
      <c r="D78" s="26"/>
      <c r="E78" s="26">
        <f>'Berechnung Altersstufe'!$B$4-D78</f>
        <v>2024</v>
      </c>
      <c r="I78" s="67">
        <f t="shared" si="5"/>
        <v>0</v>
      </c>
      <c r="K78" s="73" t="str">
        <f t="shared" si="6"/>
        <v/>
      </c>
      <c r="L78" s="36">
        <f t="shared" si="7"/>
        <v>0</v>
      </c>
      <c r="M78" s="25"/>
      <c r="N78" s="68"/>
    </row>
    <row r="79" spans="1:14">
      <c r="A79" s="23">
        <v>73</v>
      </c>
      <c r="B79" s="25"/>
      <c r="C79" s="25"/>
      <c r="D79" s="26"/>
      <c r="E79" s="26">
        <f>'Berechnung Altersstufe'!$B$4-D79</f>
        <v>2024</v>
      </c>
      <c r="I79" s="67">
        <f t="shared" si="5"/>
        <v>0</v>
      </c>
      <c r="K79" s="73" t="str">
        <f t="shared" si="6"/>
        <v/>
      </c>
      <c r="L79" s="36">
        <f t="shared" si="7"/>
        <v>0</v>
      </c>
      <c r="M79" s="25"/>
      <c r="N79" s="68"/>
    </row>
    <row r="80" spans="1:14">
      <c r="A80" s="23">
        <v>74</v>
      </c>
      <c r="B80" s="25"/>
      <c r="C80" s="25"/>
      <c r="D80" s="26"/>
      <c r="E80" s="26">
        <f>'Berechnung Altersstufe'!$B$4-D80</f>
        <v>2024</v>
      </c>
      <c r="I80" s="67">
        <f t="shared" si="5"/>
        <v>0</v>
      </c>
      <c r="K80" s="73" t="str">
        <f t="shared" si="6"/>
        <v/>
      </c>
      <c r="L80" s="36">
        <f t="shared" si="7"/>
        <v>0</v>
      </c>
      <c r="M80" s="25"/>
      <c r="N80" s="68"/>
    </row>
    <row r="81" spans="1:14">
      <c r="A81" s="23">
        <v>75</v>
      </c>
      <c r="E81" s="26">
        <f>'Berechnung Altersstufe'!$B$4-D81</f>
        <v>2024</v>
      </c>
      <c r="I81" s="67">
        <f t="shared" si="5"/>
        <v>0</v>
      </c>
      <c r="K81" s="73" t="str">
        <f t="shared" si="6"/>
        <v/>
      </c>
      <c r="L81" s="36">
        <f t="shared" si="7"/>
        <v>0</v>
      </c>
      <c r="N81" s="68"/>
    </row>
    <row r="82" spans="1:14">
      <c r="A82" s="23">
        <v>76</v>
      </c>
      <c r="B82" s="25"/>
      <c r="C82" s="25"/>
      <c r="D82" s="26"/>
      <c r="E82" s="26">
        <f>'Berechnung Altersstufe'!$B$4-D82</f>
        <v>2024</v>
      </c>
      <c r="I82" s="67">
        <f t="shared" si="5"/>
        <v>0</v>
      </c>
      <c r="K82" s="73" t="str">
        <f t="shared" si="6"/>
        <v/>
      </c>
      <c r="L82" s="36">
        <f t="shared" si="7"/>
        <v>0</v>
      </c>
      <c r="M82" s="25"/>
      <c r="N82" s="68"/>
    </row>
    <row r="83" spans="1:14">
      <c r="A83" s="23">
        <v>77</v>
      </c>
      <c r="E83" s="26">
        <f>'Berechnung Altersstufe'!$B$4-D83</f>
        <v>2024</v>
      </c>
      <c r="I83" s="67">
        <f t="shared" si="5"/>
        <v>0</v>
      </c>
      <c r="K83" s="73" t="str">
        <f t="shared" si="6"/>
        <v/>
      </c>
      <c r="L83" s="36">
        <f t="shared" si="7"/>
        <v>0</v>
      </c>
      <c r="N83" s="68"/>
    </row>
    <row r="84" spans="1:14">
      <c r="A84" s="23">
        <v>78</v>
      </c>
      <c r="B84" s="25"/>
      <c r="C84" s="25"/>
      <c r="D84" s="26"/>
      <c r="E84" s="26">
        <f>'Berechnung Altersstufe'!$B$4-D84</f>
        <v>2024</v>
      </c>
      <c r="I84" s="67">
        <f t="shared" si="5"/>
        <v>0</v>
      </c>
      <c r="K84" s="73" t="str">
        <f t="shared" si="6"/>
        <v/>
      </c>
      <c r="L84" s="36">
        <f t="shared" si="7"/>
        <v>0</v>
      </c>
      <c r="M84" s="25"/>
      <c r="N84" s="68"/>
    </row>
    <row r="85" spans="1:14">
      <c r="A85" s="23">
        <v>79</v>
      </c>
      <c r="B85" s="25"/>
      <c r="C85" s="25"/>
      <c r="D85" s="26"/>
      <c r="E85" s="26">
        <f>'Berechnung Altersstufe'!$B$4-D85</f>
        <v>2024</v>
      </c>
      <c r="I85" s="67">
        <f t="shared" si="5"/>
        <v>0</v>
      </c>
      <c r="K85" s="73" t="str">
        <f t="shared" si="6"/>
        <v/>
      </c>
      <c r="L85" s="36">
        <f t="shared" si="7"/>
        <v>0</v>
      </c>
      <c r="M85" s="25"/>
      <c r="N85" s="68"/>
    </row>
    <row r="86" spans="1:14">
      <c r="A86" s="23">
        <v>80</v>
      </c>
      <c r="B86" s="25"/>
      <c r="C86" s="25"/>
      <c r="D86" s="26"/>
      <c r="E86" s="26">
        <f>'Berechnung Altersstufe'!$B$4-D86</f>
        <v>2024</v>
      </c>
      <c r="I86" s="67">
        <f t="shared" si="5"/>
        <v>0</v>
      </c>
      <c r="K86" s="73" t="str">
        <f t="shared" si="6"/>
        <v/>
      </c>
      <c r="L86" s="36">
        <f t="shared" si="7"/>
        <v>0</v>
      </c>
      <c r="M86" s="25"/>
      <c r="N86" s="68"/>
    </row>
    <row r="87" spans="1:14">
      <c r="A87" s="23">
        <v>81</v>
      </c>
      <c r="B87" s="25"/>
      <c r="C87" s="25"/>
      <c r="D87" s="26"/>
      <c r="E87" s="26">
        <f>'Berechnung Altersstufe'!$B$4-D87</f>
        <v>2024</v>
      </c>
      <c r="I87" s="67">
        <f t="shared" si="5"/>
        <v>0</v>
      </c>
      <c r="K87" s="73" t="str">
        <f t="shared" si="6"/>
        <v/>
      </c>
      <c r="L87" s="36">
        <f t="shared" si="7"/>
        <v>0</v>
      </c>
      <c r="M87" s="25"/>
      <c r="N87" s="68"/>
    </row>
    <row r="88" spans="1:14">
      <c r="A88" s="23">
        <v>82</v>
      </c>
      <c r="B88" s="25"/>
      <c r="C88" s="25"/>
      <c r="D88" s="26"/>
      <c r="E88" s="26">
        <f>'Berechnung Altersstufe'!$B$4-D88</f>
        <v>2024</v>
      </c>
      <c r="I88" s="67">
        <f t="shared" si="5"/>
        <v>0</v>
      </c>
      <c r="K88" s="73" t="str">
        <f t="shared" si="6"/>
        <v/>
      </c>
      <c r="L88" s="36">
        <f t="shared" si="7"/>
        <v>0</v>
      </c>
      <c r="M88" s="25"/>
      <c r="N88" s="68"/>
    </row>
    <row r="89" spans="1:14">
      <c r="A89" s="23">
        <v>83</v>
      </c>
      <c r="B89" s="25"/>
      <c r="C89" s="25"/>
      <c r="D89" s="26"/>
      <c r="E89" s="26">
        <f>'Berechnung Altersstufe'!$B$4-D89</f>
        <v>2024</v>
      </c>
      <c r="I89" s="67">
        <f t="shared" si="5"/>
        <v>0</v>
      </c>
      <c r="K89" s="73" t="str">
        <f t="shared" si="6"/>
        <v/>
      </c>
      <c r="L89" s="36">
        <f t="shared" si="7"/>
        <v>0</v>
      </c>
      <c r="M89" s="25"/>
      <c r="N89" s="68"/>
    </row>
    <row r="90" spans="1:14">
      <c r="A90" s="23">
        <v>84</v>
      </c>
      <c r="E90" s="26">
        <f>'Berechnung Altersstufe'!$B$4-D90</f>
        <v>2024</v>
      </c>
      <c r="I90" s="67">
        <f t="shared" si="5"/>
        <v>0</v>
      </c>
      <c r="K90" s="73" t="str">
        <f t="shared" si="6"/>
        <v/>
      </c>
      <c r="L90" s="36">
        <f t="shared" si="7"/>
        <v>0</v>
      </c>
      <c r="N90" s="68"/>
    </row>
    <row r="91" spans="1:14">
      <c r="A91" s="23">
        <v>85</v>
      </c>
      <c r="E91" s="26">
        <f>'Berechnung Altersstufe'!$B$4-D91</f>
        <v>2024</v>
      </c>
      <c r="I91" s="67">
        <f t="shared" si="5"/>
        <v>0</v>
      </c>
      <c r="K91" s="73" t="str">
        <f t="shared" si="6"/>
        <v/>
      </c>
      <c r="L91" s="36">
        <f t="shared" si="7"/>
        <v>0</v>
      </c>
      <c r="N91" s="68"/>
    </row>
    <row r="92" spans="1:14">
      <c r="A92" s="23">
        <v>86</v>
      </c>
      <c r="E92" s="26">
        <f>'Berechnung Altersstufe'!$B$4-D92</f>
        <v>2024</v>
      </c>
      <c r="I92" s="67">
        <f t="shared" si="5"/>
        <v>0</v>
      </c>
      <c r="K92" s="73" t="str">
        <f t="shared" si="6"/>
        <v/>
      </c>
      <c r="L92" s="36">
        <f t="shared" si="7"/>
        <v>0</v>
      </c>
      <c r="N92" s="68"/>
    </row>
    <row r="93" spans="1:14">
      <c r="A93" s="23">
        <v>87</v>
      </c>
      <c r="E93" s="26">
        <f>'Berechnung Altersstufe'!$B$4-D93</f>
        <v>2024</v>
      </c>
      <c r="I93" s="67">
        <f t="shared" si="5"/>
        <v>0</v>
      </c>
      <c r="K93" s="73" t="str">
        <f t="shared" si="6"/>
        <v/>
      </c>
      <c r="L93" s="36">
        <f t="shared" si="7"/>
        <v>0</v>
      </c>
      <c r="N93" s="68"/>
    </row>
    <row r="94" spans="1:14">
      <c r="A94" s="23">
        <v>88</v>
      </c>
      <c r="E94" s="26">
        <f>'Berechnung Altersstufe'!$B$4-D94</f>
        <v>2024</v>
      </c>
      <c r="I94" s="67">
        <f t="shared" si="5"/>
        <v>0</v>
      </c>
      <c r="K94" s="73" t="str">
        <f t="shared" si="6"/>
        <v/>
      </c>
      <c r="L94" s="36">
        <f t="shared" si="7"/>
        <v>0</v>
      </c>
      <c r="N94" s="68"/>
    </row>
    <row r="95" spans="1:14">
      <c r="A95" s="23">
        <v>89</v>
      </c>
      <c r="E95" s="26">
        <f>'Berechnung Altersstufe'!$B$4-D95</f>
        <v>2024</v>
      </c>
      <c r="I95" s="67">
        <f t="shared" si="5"/>
        <v>0</v>
      </c>
      <c r="K95" s="73" t="str">
        <f t="shared" si="6"/>
        <v/>
      </c>
      <c r="L95" s="36">
        <f t="shared" si="7"/>
        <v>0</v>
      </c>
      <c r="N95" s="68"/>
    </row>
    <row r="96" spans="1:14">
      <c r="A96" s="23">
        <v>90</v>
      </c>
      <c r="E96" s="26">
        <f>'Berechnung Altersstufe'!$B$4-D96</f>
        <v>2024</v>
      </c>
      <c r="I96" s="67">
        <f t="shared" si="5"/>
        <v>0</v>
      </c>
      <c r="K96" s="73" t="str">
        <f t="shared" si="6"/>
        <v/>
      </c>
      <c r="L96" s="36">
        <f t="shared" si="7"/>
        <v>0</v>
      </c>
      <c r="N96" s="68"/>
    </row>
    <row r="97" spans="1:14">
      <c r="A97" s="23">
        <v>91</v>
      </c>
      <c r="E97" s="26">
        <f>'Berechnung Altersstufe'!$B$4-D97</f>
        <v>2024</v>
      </c>
      <c r="I97" s="67">
        <f t="shared" si="5"/>
        <v>0</v>
      </c>
      <c r="K97" s="73" t="str">
        <f t="shared" si="6"/>
        <v/>
      </c>
      <c r="L97" s="36">
        <f t="shared" si="7"/>
        <v>0</v>
      </c>
      <c r="N97" s="68"/>
    </row>
    <row r="98" spans="1:14">
      <c r="A98" s="23">
        <v>92</v>
      </c>
      <c r="E98" s="26">
        <f>'Berechnung Altersstufe'!$B$4-D98</f>
        <v>2024</v>
      </c>
      <c r="I98" s="67">
        <f t="shared" si="5"/>
        <v>0</v>
      </c>
      <c r="K98" s="73" t="str">
        <f t="shared" si="6"/>
        <v/>
      </c>
      <c r="L98" s="36">
        <f t="shared" si="7"/>
        <v>0</v>
      </c>
      <c r="N98" s="68"/>
    </row>
    <row r="99" spans="1:14">
      <c r="A99" s="23">
        <v>93</v>
      </c>
      <c r="E99" s="26">
        <f>'Berechnung Altersstufe'!$B$4-D99</f>
        <v>2024</v>
      </c>
      <c r="I99" s="67">
        <f t="shared" si="5"/>
        <v>0</v>
      </c>
      <c r="K99" s="73" t="str">
        <f t="shared" si="6"/>
        <v/>
      </c>
      <c r="L99" s="36">
        <f t="shared" si="7"/>
        <v>0</v>
      </c>
      <c r="N99" s="68"/>
    </row>
    <row r="100" spans="1:14">
      <c r="A100" s="23">
        <v>94</v>
      </c>
      <c r="E100" s="26">
        <f>'Berechnung Altersstufe'!$B$4-D100</f>
        <v>2024</v>
      </c>
      <c r="I100" s="67">
        <f t="shared" si="5"/>
        <v>0</v>
      </c>
      <c r="K100" s="73" t="str">
        <f t="shared" si="6"/>
        <v/>
      </c>
      <c r="L100" s="36">
        <f t="shared" si="7"/>
        <v>0</v>
      </c>
      <c r="N100" s="68"/>
    </row>
    <row r="101" spans="1:14">
      <c r="A101" s="23">
        <v>95</v>
      </c>
      <c r="E101" s="26">
        <f>'Berechnung Altersstufe'!$B$4-D101</f>
        <v>2024</v>
      </c>
      <c r="I101" s="67">
        <f t="shared" si="5"/>
        <v>0</v>
      </c>
      <c r="K101" s="73" t="str">
        <f t="shared" si="6"/>
        <v/>
      </c>
      <c r="L101" s="36">
        <f t="shared" si="7"/>
        <v>0</v>
      </c>
      <c r="N101" s="68"/>
    </row>
    <row r="102" spans="1:14">
      <c r="A102" s="23">
        <v>96</v>
      </c>
      <c r="E102" s="26">
        <f>'Berechnung Altersstufe'!$B$4-D102</f>
        <v>2024</v>
      </c>
      <c r="I102" s="67">
        <f t="shared" si="5"/>
        <v>0</v>
      </c>
      <c r="K102" s="73" t="str">
        <f t="shared" si="6"/>
        <v/>
      </c>
      <c r="L102" s="36">
        <f t="shared" si="7"/>
        <v>0</v>
      </c>
      <c r="N102" s="68"/>
    </row>
    <row r="103" spans="1:14">
      <c r="A103" s="23">
        <v>97</v>
      </c>
      <c r="E103" s="26">
        <f>'Berechnung Altersstufe'!$B$4-D103</f>
        <v>2024</v>
      </c>
      <c r="I103" s="67">
        <f>SUM(F103:H103)</f>
        <v>0</v>
      </c>
      <c r="K103" s="73" t="str">
        <f t="shared" si="6"/>
        <v/>
      </c>
      <c r="L103" s="36">
        <f t="shared" si="7"/>
        <v>0</v>
      </c>
      <c r="N103" s="68"/>
    </row>
    <row r="104" spans="1:14">
      <c r="A104" s="23">
        <v>98</v>
      </c>
      <c r="E104" s="26">
        <f>'Berechnung Altersstufe'!$B$4-D104</f>
        <v>2024</v>
      </c>
      <c r="I104" s="67">
        <f>SUM(F104:H104)</f>
        <v>0</v>
      </c>
      <c r="K104" s="73" t="str">
        <f t="shared" si="6"/>
        <v/>
      </c>
      <c r="L104" s="36">
        <f t="shared" si="7"/>
        <v>0</v>
      </c>
      <c r="N104" s="68"/>
    </row>
    <row r="105" spans="1:14">
      <c r="A105" s="23">
        <v>99</v>
      </c>
      <c r="E105" s="26">
        <f>'Berechnung Altersstufe'!$B$4-D105</f>
        <v>2024</v>
      </c>
      <c r="I105" s="67">
        <f>SUM(F105:H105)</f>
        <v>0</v>
      </c>
      <c r="K105" s="73" t="str">
        <f t="shared" si="6"/>
        <v/>
      </c>
      <c r="L105" s="36">
        <f t="shared" si="7"/>
        <v>0</v>
      </c>
      <c r="N105" s="68"/>
    </row>
    <row r="106" spans="1:14">
      <c r="A106" s="23">
        <v>100</v>
      </c>
      <c r="E106" s="26">
        <f>'Berechnung Altersstufe'!$B$4-D106</f>
        <v>2024</v>
      </c>
      <c r="I106" s="67">
        <f>SUM(F106:H106)</f>
        <v>0</v>
      </c>
      <c r="K106" s="73" t="str">
        <f t="shared" si="6"/>
        <v/>
      </c>
      <c r="L106" s="36">
        <f t="shared" si="7"/>
        <v>0</v>
      </c>
      <c r="N106" s="68"/>
    </row>
  </sheetData>
  <customSheetViews>
    <customSheetView guid="{A032CA01-66E4-11D9-94ED-A954E2D94A3F}" showPageBreaks="1" showRuler="0">
      <pane ySplit="6" topLeftCell="A7" activePane="bottomLeft" state="frozenSplit"/>
      <selection pane="bottomLeft" activeCell="E10" sqref="E10"/>
      <pageMargins left="0.59055118110236227" right="0.19685039370078741" top="0.59055118110236227" bottom="0.59055118110236227" header="0.51181102362204722" footer="0.51181102362204722"/>
      <pageSetup paperSize="9" orientation="portrait" horizontalDpi="300" verticalDpi="300" r:id="rId1"/>
      <headerFooter alignWithMargins="0"/>
    </customSheetView>
  </customSheetViews>
  <phoneticPr fontId="8" type="noConversion"/>
  <pageMargins left="0.59055118110236227" right="0.19685039370078741" top="0.59055118110236227" bottom="0.59055118110236227" header="0.51181102362204722" footer="0.51181102362204722"/>
  <pageSetup paperSize="9" orientation="landscape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2"/>
  <dimension ref="A1:Q106"/>
  <sheetViews>
    <sheetView workbookViewId="0">
      <pane ySplit="6" topLeftCell="A62" activePane="bottomLeft" state="frozenSplit"/>
      <selection pane="bottomLeft" activeCell="K7" sqref="K7:K106"/>
    </sheetView>
  </sheetViews>
  <sheetFormatPr baseColWidth="10" defaultColWidth="10.85546875" defaultRowHeight="12.75"/>
  <cols>
    <col min="1" max="1" width="4.7109375" style="100" customWidth="1"/>
    <col min="2" max="2" width="13.7109375" style="101" customWidth="1"/>
    <col min="3" max="3" width="11.7109375" style="101" customWidth="1"/>
    <col min="4" max="5" width="5.28515625" style="102" customWidth="1"/>
    <col min="6" max="7" width="3.7109375" style="102" customWidth="1"/>
    <col min="8" max="8" width="5.28515625" style="102" customWidth="1"/>
    <col min="9" max="9" width="5.28515625" style="123" customWidth="1"/>
    <col min="10" max="10" width="2.5703125" style="100" customWidth="1"/>
    <col min="11" max="11" width="8" style="104" customWidth="1"/>
    <col min="12" max="12" width="11.7109375" style="105" customWidth="1"/>
    <col min="13" max="13" width="27.7109375" style="101" customWidth="1"/>
    <col min="14" max="14" width="5.7109375" style="101" customWidth="1"/>
    <col min="15" max="16384" width="10.85546875" style="101"/>
  </cols>
  <sheetData>
    <row r="1" spans="1:14">
      <c r="I1" s="103"/>
    </row>
    <row r="2" spans="1:14">
      <c r="I2" s="103"/>
    </row>
    <row r="3" spans="1:14">
      <c r="I3" s="103"/>
    </row>
    <row r="4" spans="1:14">
      <c r="I4" s="103"/>
      <c r="M4" s="106">
        <f ca="1">TODAY()</f>
        <v>45354</v>
      </c>
    </row>
    <row r="5" spans="1:14" ht="69" customHeight="1">
      <c r="A5" s="107" t="s">
        <v>14</v>
      </c>
      <c r="B5" s="108" t="s">
        <v>7</v>
      </c>
      <c r="C5" s="108" t="s">
        <v>8</v>
      </c>
      <c r="D5" s="107" t="s">
        <v>9</v>
      </c>
      <c r="E5" s="109" t="s">
        <v>63</v>
      </c>
      <c r="F5" s="109" t="s">
        <v>18</v>
      </c>
      <c r="G5" s="109" t="s">
        <v>20</v>
      </c>
      <c r="H5" s="109" t="s">
        <v>17</v>
      </c>
      <c r="I5" s="110" t="s">
        <v>0</v>
      </c>
      <c r="J5" s="111" t="s">
        <v>11</v>
      </c>
      <c r="K5" s="112" t="s">
        <v>21</v>
      </c>
      <c r="L5" s="113" t="s">
        <v>15</v>
      </c>
      <c r="M5" s="108" t="s">
        <v>10</v>
      </c>
      <c r="N5" s="114"/>
    </row>
    <row r="6" spans="1:14">
      <c r="I6" s="115"/>
      <c r="K6" s="116"/>
      <c r="L6" s="117"/>
      <c r="N6" s="114"/>
    </row>
    <row r="7" spans="1:14">
      <c r="A7" s="100">
        <v>1</v>
      </c>
      <c r="B7" s="101" t="s">
        <v>32</v>
      </c>
      <c r="C7" s="118" t="s">
        <v>65</v>
      </c>
      <c r="D7" s="119">
        <v>2003</v>
      </c>
      <c r="E7" s="119">
        <f>'Berechnung Altersstufe'!$B$4-D7</f>
        <v>21</v>
      </c>
      <c r="I7" s="115">
        <f>SUM(F7:H7)</f>
        <v>0</v>
      </c>
      <c r="K7" s="120" t="str">
        <f>IF(D7="","",IF(E7&gt;=21,"zu Alt",IF(E7&gt;=19,"U21",IF(E7&gt;=17,"U19",IF(E7&gt;=14,"U15-U17",IF(E7&lt;=13,"zu Jung",))))))</f>
        <v>zu Alt</v>
      </c>
      <c r="L7" s="117">
        <f>IF(I7="","",IF(K7="U15-U17",IF(I7&gt;=512,"X","0"),IF(K7="U19",IF(I7&gt;=524,"X","0"),IF(K7="U21",IF(I7&gt;=536,"X","0"),S17))))</f>
        <v>0</v>
      </c>
      <c r="M7" s="118"/>
      <c r="N7" s="114"/>
    </row>
    <row r="8" spans="1:14">
      <c r="A8" s="100">
        <v>2</v>
      </c>
      <c r="C8" s="118"/>
      <c r="D8" s="119"/>
      <c r="E8" s="119">
        <f>'Berechnung Altersstufe'!$B$4-D8</f>
        <v>2024</v>
      </c>
      <c r="I8" s="115">
        <f>SUM(F8:H8)</f>
        <v>0</v>
      </c>
      <c r="K8" s="120" t="str">
        <f t="shared" ref="K8:K71" si="0">IF(D8="","",IF(E8&gt;=21,"zu Alt",IF(E8&gt;=19,"U21",IF(E8&gt;=17,"U19",IF(E8&gt;=14,"U15-U17",IF(E8&lt;=13,"zu Jung",))))))</f>
        <v/>
      </c>
      <c r="L8" s="117">
        <f t="shared" ref="L8:L71" si="1">IF(I8="","",IF(K8="U15-U17",IF(I8&gt;=512,"X","0"),IF(K8="U19",IF(I8&gt;=524,"X","0"),IF(K8="U21",IF(I8&gt;=536,"X","0"),S18))))</f>
        <v>0</v>
      </c>
      <c r="M8" s="118"/>
      <c r="N8" s="114"/>
    </row>
    <row r="9" spans="1:14">
      <c r="A9" s="100">
        <v>3</v>
      </c>
      <c r="B9" s="122"/>
      <c r="C9" s="118"/>
      <c r="E9" s="119">
        <f>'Berechnung Altersstufe'!$B$4-D9</f>
        <v>2024</v>
      </c>
      <c r="I9" s="115">
        <f t="shared" ref="I9:I38" si="2">SUM(F9:H9)</f>
        <v>0</v>
      </c>
      <c r="K9" s="120" t="str">
        <f t="shared" si="0"/>
        <v/>
      </c>
      <c r="L9" s="117">
        <f t="shared" si="1"/>
        <v>0</v>
      </c>
      <c r="M9" s="118"/>
      <c r="N9" s="114"/>
    </row>
    <row r="10" spans="1:14">
      <c r="A10" s="100">
        <v>4</v>
      </c>
      <c r="C10" s="118"/>
      <c r="E10" s="119">
        <f>'Berechnung Altersstufe'!$B$4-D10</f>
        <v>2024</v>
      </c>
      <c r="I10" s="115">
        <f t="shared" si="2"/>
        <v>0</v>
      </c>
      <c r="K10" s="120" t="str">
        <f t="shared" si="0"/>
        <v/>
      </c>
      <c r="L10" s="117">
        <f t="shared" si="1"/>
        <v>0</v>
      </c>
      <c r="M10" s="118"/>
      <c r="N10" s="114"/>
    </row>
    <row r="11" spans="1:14">
      <c r="A11" s="100">
        <v>5</v>
      </c>
      <c r="C11" s="118"/>
      <c r="E11" s="119">
        <f>'Berechnung Altersstufe'!$B$4-D11</f>
        <v>2024</v>
      </c>
      <c r="I11" s="115">
        <f t="shared" si="2"/>
        <v>0</v>
      </c>
      <c r="K11" s="120" t="str">
        <f t="shared" si="0"/>
        <v/>
      </c>
      <c r="L11" s="117">
        <f t="shared" si="1"/>
        <v>0</v>
      </c>
      <c r="M11" s="118"/>
      <c r="N11" s="114"/>
    </row>
    <row r="12" spans="1:14">
      <c r="A12" s="100">
        <v>6</v>
      </c>
      <c r="C12" s="118"/>
      <c r="D12" s="119"/>
      <c r="E12" s="119">
        <f>'Berechnung Altersstufe'!$B$4-D12</f>
        <v>2024</v>
      </c>
      <c r="I12" s="115">
        <f t="shared" si="2"/>
        <v>0</v>
      </c>
      <c r="K12" s="120" t="str">
        <f t="shared" si="0"/>
        <v/>
      </c>
      <c r="L12" s="117">
        <f t="shared" si="1"/>
        <v>0</v>
      </c>
      <c r="M12" s="118"/>
      <c r="N12" s="114"/>
    </row>
    <row r="13" spans="1:14">
      <c r="A13" s="100">
        <v>7</v>
      </c>
      <c r="B13" s="118"/>
      <c r="C13" s="118"/>
      <c r="D13" s="119"/>
      <c r="E13" s="119">
        <f>'Berechnung Altersstufe'!$B$4-D13</f>
        <v>2024</v>
      </c>
      <c r="I13" s="115">
        <f t="shared" si="2"/>
        <v>0</v>
      </c>
      <c r="K13" s="120" t="str">
        <f t="shared" si="0"/>
        <v/>
      </c>
      <c r="L13" s="117">
        <f t="shared" si="1"/>
        <v>0</v>
      </c>
      <c r="M13" s="118"/>
      <c r="N13" s="114"/>
    </row>
    <row r="14" spans="1:14">
      <c r="A14" s="100">
        <v>8</v>
      </c>
      <c r="B14" s="118"/>
      <c r="C14" s="118"/>
      <c r="D14" s="119"/>
      <c r="E14" s="119">
        <f>'Berechnung Altersstufe'!$B$4-D14</f>
        <v>2024</v>
      </c>
      <c r="I14" s="115">
        <f t="shared" si="2"/>
        <v>0</v>
      </c>
      <c r="K14" s="120" t="str">
        <f t="shared" si="0"/>
        <v/>
      </c>
      <c r="L14" s="117">
        <f t="shared" si="1"/>
        <v>0</v>
      </c>
      <c r="M14" s="118"/>
      <c r="N14" s="114"/>
    </row>
    <row r="15" spans="1:14" ht="12.75" customHeight="1">
      <c r="A15" s="100">
        <v>9</v>
      </c>
      <c r="B15" s="118"/>
      <c r="C15" s="118"/>
      <c r="D15" s="119"/>
      <c r="E15" s="119">
        <f>'Berechnung Altersstufe'!$B$4-D15</f>
        <v>2024</v>
      </c>
      <c r="I15" s="115">
        <f t="shared" si="2"/>
        <v>0</v>
      </c>
      <c r="K15" s="120" t="str">
        <f t="shared" si="0"/>
        <v/>
      </c>
      <c r="L15" s="117">
        <f t="shared" si="1"/>
        <v>0</v>
      </c>
      <c r="M15" s="118"/>
      <c r="N15" s="114"/>
    </row>
    <row r="16" spans="1:14">
      <c r="A16" s="100">
        <v>10</v>
      </c>
      <c r="B16" s="118"/>
      <c r="C16" s="118"/>
      <c r="D16" s="119"/>
      <c r="E16" s="119">
        <f>'Berechnung Altersstufe'!$B$4-D16</f>
        <v>2024</v>
      </c>
      <c r="I16" s="115">
        <f t="shared" si="2"/>
        <v>0</v>
      </c>
      <c r="K16" s="120" t="str">
        <f t="shared" si="0"/>
        <v/>
      </c>
      <c r="L16" s="117">
        <f t="shared" si="1"/>
        <v>0</v>
      </c>
      <c r="M16" s="118"/>
      <c r="N16" s="114"/>
    </row>
    <row r="17" spans="1:14">
      <c r="A17" s="100">
        <v>11</v>
      </c>
      <c r="B17" s="118"/>
      <c r="C17" s="118"/>
      <c r="D17" s="119"/>
      <c r="E17" s="119">
        <f>'Berechnung Altersstufe'!$B$4-D17</f>
        <v>2024</v>
      </c>
      <c r="I17" s="115">
        <f t="shared" si="2"/>
        <v>0</v>
      </c>
      <c r="K17" s="120" t="str">
        <f t="shared" si="0"/>
        <v/>
      </c>
      <c r="L17" s="117">
        <f t="shared" si="1"/>
        <v>0</v>
      </c>
      <c r="M17" s="118"/>
      <c r="N17" s="114"/>
    </row>
    <row r="18" spans="1:14">
      <c r="A18" s="100">
        <v>12</v>
      </c>
      <c r="B18" s="118"/>
      <c r="C18" s="118"/>
      <c r="D18" s="119"/>
      <c r="E18" s="119">
        <f>'Berechnung Altersstufe'!$B$4-D18</f>
        <v>2024</v>
      </c>
      <c r="I18" s="115">
        <f t="shared" si="2"/>
        <v>0</v>
      </c>
      <c r="K18" s="120" t="str">
        <f t="shared" si="0"/>
        <v/>
      </c>
      <c r="L18" s="117">
        <f t="shared" si="1"/>
        <v>0</v>
      </c>
      <c r="M18" s="118"/>
      <c r="N18" s="114"/>
    </row>
    <row r="19" spans="1:14" ht="12.75" customHeight="1">
      <c r="A19" s="100">
        <v>13</v>
      </c>
      <c r="B19" s="118"/>
      <c r="C19" s="118"/>
      <c r="D19" s="119"/>
      <c r="E19" s="119">
        <f>'Berechnung Altersstufe'!$B$4-D19</f>
        <v>2024</v>
      </c>
      <c r="I19" s="115">
        <f t="shared" si="2"/>
        <v>0</v>
      </c>
      <c r="K19" s="120" t="str">
        <f t="shared" si="0"/>
        <v/>
      </c>
      <c r="L19" s="117">
        <f t="shared" si="1"/>
        <v>0</v>
      </c>
      <c r="M19" s="118"/>
      <c r="N19" s="114"/>
    </row>
    <row r="20" spans="1:14">
      <c r="A20" s="100">
        <v>14</v>
      </c>
      <c r="B20" s="118"/>
      <c r="C20" s="118"/>
      <c r="D20" s="119"/>
      <c r="E20" s="119">
        <f>'Berechnung Altersstufe'!$B$4-D20</f>
        <v>2024</v>
      </c>
      <c r="I20" s="115">
        <f t="shared" si="2"/>
        <v>0</v>
      </c>
      <c r="K20" s="120" t="str">
        <f t="shared" si="0"/>
        <v/>
      </c>
      <c r="L20" s="117">
        <f t="shared" si="1"/>
        <v>0</v>
      </c>
      <c r="M20" s="118"/>
      <c r="N20" s="114"/>
    </row>
    <row r="21" spans="1:14">
      <c r="A21" s="100">
        <v>15</v>
      </c>
      <c r="B21" s="118"/>
      <c r="C21" s="118"/>
      <c r="D21" s="119"/>
      <c r="E21" s="119">
        <f>'Berechnung Altersstufe'!$B$4-D21</f>
        <v>2024</v>
      </c>
      <c r="I21" s="115">
        <f t="shared" si="2"/>
        <v>0</v>
      </c>
      <c r="K21" s="120" t="str">
        <f t="shared" si="0"/>
        <v/>
      </c>
      <c r="L21" s="117">
        <f t="shared" si="1"/>
        <v>0</v>
      </c>
      <c r="M21" s="118"/>
      <c r="N21" s="114"/>
    </row>
    <row r="22" spans="1:14">
      <c r="A22" s="100">
        <v>16</v>
      </c>
      <c r="B22" s="118"/>
      <c r="C22" s="118"/>
      <c r="D22" s="119"/>
      <c r="E22" s="119">
        <f>'Berechnung Altersstufe'!$B$4-D22</f>
        <v>2024</v>
      </c>
      <c r="I22" s="115">
        <f t="shared" si="2"/>
        <v>0</v>
      </c>
      <c r="K22" s="120" t="str">
        <f t="shared" si="0"/>
        <v/>
      </c>
      <c r="L22" s="117">
        <f t="shared" si="1"/>
        <v>0</v>
      </c>
      <c r="M22" s="118"/>
      <c r="N22" s="114"/>
    </row>
    <row r="23" spans="1:14">
      <c r="A23" s="100">
        <v>17</v>
      </c>
      <c r="B23" s="118"/>
      <c r="C23" s="118"/>
      <c r="D23" s="119"/>
      <c r="E23" s="119">
        <f>'Berechnung Altersstufe'!$B$4-D23</f>
        <v>2024</v>
      </c>
      <c r="H23" s="121"/>
      <c r="I23" s="115">
        <f t="shared" si="2"/>
        <v>0</v>
      </c>
      <c r="K23" s="120" t="str">
        <f t="shared" si="0"/>
        <v/>
      </c>
      <c r="L23" s="117">
        <f t="shared" si="1"/>
        <v>0</v>
      </c>
      <c r="M23" s="118"/>
      <c r="N23" s="114"/>
    </row>
    <row r="24" spans="1:14">
      <c r="A24" s="100">
        <v>18</v>
      </c>
      <c r="B24" s="118"/>
      <c r="C24" s="118"/>
      <c r="D24" s="119"/>
      <c r="E24" s="119">
        <f>'Berechnung Altersstufe'!$B$4-D24</f>
        <v>2024</v>
      </c>
      <c r="I24" s="115">
        <f t="shared" si="2"/>
        <v>0</v>
      </c>
      <c r="K24" s="120" t="str">
        <f t="shared" si="0"/>
        <v/>
      </c>
      <c r="L24" s="117">
        <f t="shared" si="1"/>
        <v>0</v>
      </c>
      <c r="M24" s="118"/>
      <c r="N24" s="114"/>
    </row>
    <row r="25" spans="1:14">
      <c r="A25" s="100">
        <v>19</v>
      </c>
      <c r="B25" s="118"/>
      <c r="C25" s="118"/>
      <c r="D25" s="119"/>
      <c r="E25" s="119">
        <f>'Berechnung Altersstufe'!$B$4-D25</f>
        <v>2024</v>
      </c>
      <c r="I25" s="115">
        <f t="shared" si="2"/>
        <v>0</v>
      </c>
      <c r="K25" s="120" t="str">
        <f t="shared" si="0"/>
        <v/>
      </c>
      <c r="L25" s="117">
        <f t="shared" si="1"/>
        <v>0</v>
      </c>
      <c r="M25" s="118"/>
      <c r="N25" s="114"/>
    </row>
    <row r="26" spans="1:14" ht="12.75" customHeight="1">
      <c r="A26" s="100">
        <v>20</v>
      </c>
      <c r="B26" s="118"/>
      <c r="C26" s="118"/>
      <c r="D26" s="119"/>
      <c r="E26" s="119">
        <f>'Berechnung Altersstufe'!$B$4-D26</f>
        <v>2024</v>
      </c>
      <c r="I26" s="115">
        <f t="shared" si="2"/>
        <v>0</v>
      </c>
      <c r="K26" s="120" t="str">
        <f t="shared" si="0"/>
        <v/>
      </c>
      <c r="L26" s="117">
        <f t="shared" si="1"/>
        <v>0</v>
      </c>
      <c r="M26" s="118"/>
      <c r="N26" s="114"/>
    </row>
    <row r="27" spans="1:14" ht="12.75" customHeight="1">
      <c r="A27" s="100">
        <v>21</v>
      </c>
      <c r="B27" s="118"/>
      <c r="C27" s="118"/>
      <c r="D27" s="119"/>
      <c r="E27" s="119">
        <f>'Berechnung Altersstufe'!$B$4-D27</f>
        <v>2024</v>
      </c>
      <c r="I27" s="115">
        <f t="shared" si="2"/>
        <v>0</v>
      </c>
      <c r="K27" s="120" t="str">
        <f t="shared" si="0"/>
        <v/>
      </c>
      <c r="L27" s="117">
        <f t="shared" si="1"/>
        <v>0</v>
      </c>
      <c r="M27" s="118"/>
      <c r="N27" s="114"/>
    </row>
    <row r="28" spans="1:14" ht="12.75" customHeight="1">
      <c r="A28" s="100">
        <v>22</v>
      </c>
      <c r="B28" s="118"/>
      <c r="C28" s="118"/>
      <c r="D28" s="119"/>
      <c r="E28" s="119">
        <f>'Berechnung Altersstufe'!$B$4-D28</f>
        <v>2024</v>
      </c>
      <c r="I28" s="115">
        <f t="shared" si="2"/>
        <v>0</v>
      </c>
      <c r="K28" s="120" t="str">
        <f t="shared" si="0"/>
        <v/>
      </c>
      <c r="L28" s="117">
        <f t="shared" si="1"/>
        <v>0</v>
      </c>
      <c r="M28" s="118"/>
      <c r="N28" s="114"/>
    </row>
    <row r="29" spans="1:14" ht="12.75" customHeight="1">
      <c r="A29" s="100">
        <v>23</v>
      </c>
      <c r="B29" s="118"/>
      <c r="C29" s="118"/>
      <c r="D29" s="119"/>
      <c r="E29" s="119">
        <f>'Berechnung Altersstufe'!$B$4-D29</f>
        <v>2024</v>
      </c>
      <c r="I29" s="115">
        <f t="shared" si="2"/>
        <v>0</v>
      </c>
      <c r="K29" s="120" t="str">
        <f t="shared" si="0"/>
        <v/>
      </c>
      <c r="L29" s="117">
        <f t="shared" si="1"/>
        <v>0</v>
      </c>
      <c r="M29" s="118"/>
      <c r="N29" s="114"/>
    </row>
    <row r="30" spans="1:14" ht="12.75" customHeight="1">
      <c r="A30" s="100">
        <v>24</v>
      </c>
      <c r="B30" s="118"/>
      <c r="C30" s="118"/>
      <c r="D30" s="119"/>
      <c r="E30" s="119">
        <f>'Berechnung Altersstufe'!$B$4-D30</f>
        <v>2024</v>
      </c>
      <c r="I30" s="115">
        <f t="shared" si="2"/>
        <v>0</v>
      </c>
      <c r="K30" s="120" t="str">
        <f t="shared" si="0"/>
        <v/>
      </c>
      <c r="L30" s="117">
        <f t="shared" si="1"/>
        <v>0</v>
      </c>
      <c r="M30" s="118"/>
      <c r="N30" s="114"/>
    </row>
    <row r="31" spans="1:14" ht="12.75" customHeight="1">
      <c r="A31" s="100">
        <v>25</v>
      </c>
      <c r="B31" s="118"/>
      <c r="C31" s="118"/>
      <c r="D31" s="119"/>
      <c r="E31" s="119">
        <f>'Berechnung Altersstufe'!$B$4-D31</f>
        <v>2024</v>
      </c>
      <c r="I31" s="115">
        <f t="shared" si="2"/>
        <v>0</v>
      </c>
      <c r="K31" s="120" t="str">
        <f t="shared" si="0"/>
        <v/>
      </c>
      <c r="L31" s="117">
        <f t="shared" si="1"/>
        <v>0</v>
      </c>
      <c r="M31" s="118"/>
      <c r="N31" s="114"/>
    </row>
    <row r="32" spans="1:14" ht="12.75" customHeight="1">
      <c r="A32" s="100">
        <v>26</v>
      </c>
      <c r="B32" s="118"/>
      <c r="C32" s="118"/>
      <c r="D32" s="119"/>
      <c r="E32" s="119">
        <f>'Berechnung Altersstufe'!$B$4-D32</f>
        <v>2024</v>
      </c>
      <c r="I32" s="115">
        <f t="shared" si="2"/>
        <v>0</v>
      </c>
      <c r="K32" s="120" t="str">
        <f t="shared" si="0"/>
        <v/>
      </c>
      <c r="L32" s="117">
        <f t="shared" si="1"/>
        <v>0</v>
      </c>
      <c r="M32" s="118"/>
      <c r="N32" s="114"/>
    </row>
    <row r="33" spans="1:17" ht="12.75" customHeight="1">
      <c r="A33" s="100">
        <v>27</v>
      </c>
      <c r="B33" s="118"/>
      <c r="C33" s="118"/>
      <c r="D33" s="119"/>
      <c r="E33" s="119">
        <f>'Berechnung Altersstufe'!$B$4-D33</f>
        <v>2024</v>
      </c>
      <c r="I33" s="115">
        <f t="shared" si="2"/>
        <v>0</v>
      </c>
      <c r="K33" s="120" t="str">
        <f t="shared" si="0"/>
        <v/>
      </c>
      <c r="L33" s="117">
        <f t="shared" si="1"/>
        <v>0</v>
      </c>
      <c r="M33" s="118"/>
      <c r="N33" s="114"/>
    </row>
    <row r="34" spans="1:17" ht="12.75" customHeight="1">
      <c r="A34" s="100">
        <v>28</v>
      </c>
      <c r="B34" s="118"/>
      <c r="C34" s="118"/>
      <c r="D34" s="119"/>
      <c r="E34" s="119">
        <f>'Berechnung Altersstufe'!$B$4-D34</f>
        <v>2024</v>
      </c>
      <c r="I34" s="115">
        <f t="shared" si="2"/>
        <v>0</v>
      </c>
      <c r="K34" s="120" t="str">
        <f t="shared" si="0"/>
        <v/>
      </c>
      <c r="L34" s="117">
        <f t="shared" si="1"/>
        <v>0</v>
      </c>
      <c r="M34" s="118"/>
      <c r="N34" s="114"/>
    </row>
    <row r="35" spans="1:17" ht="12.75" customHeight="1">
      <c r="A35" s="100">
        <v>29</v>
      </c>
      <c r="B35" s="118"/>
      <c r="C35" s="118"/>
      <c r="D35" s="119"/>
      <c r="E35" s="119">
        <f>'Berechnung Altersstufe'!$B$4-D35</f>
        <v>2024</v>
      </c>
      <c r="I35" s="115">
        <f t="shared" si="2"/>
        <v>0</v>
      </c>
      <c r="K35" s="120" t="str">
        <f t="shared" si="0"/>
        <v/>
      </c>
      <c r="L35" s="117">
        <f t="shared" si="1"/>
        <v>0</v>
      </c>
      <c r="M35" s="118"/>
      <c r="N35" s="114"/>
    </row>
    <row r="36" spans="1:17" ht="12.75" customHeight="1">
      <c r="A36" s="100">
        <v>30</v>
      </c>
      <c r="B36" s="118"/>
      <c r="C36" s="118"/>
      <c r="D36" s="119"/>
      <c r="E36" s="119">
        <f>'Berechnung Altersstufe'!$B$4-D36</f>
        <v>2024</v>
      </c>
      <c r="I36" s="115">
        <f t="shared" si="2"/>
        <v>0</v>
      </c>
      <c r="K36" s="120" t="str">
        <f t="shared" si="0"/>
        <v/>
      </c>
      <c r="L36" s="117">
        <f t="shared" si="1"/>
        <v>0</v>
      </c>
      <c r="M36" s="118"/>
      <c r="N36" s="114"/>
    </row>
    <row r="37" spans="1:17" ht="12.75" customHeight="1">
      <c r="A37" s="100">
        <v>31</v>
      </c>
      <c r="B37" s="118"/>
      <c r="C37" s="118"/>
      <c r="D37" s="119"/>
      <c r="E37" s="119">
        <f>'Berechnung Altersstufe'!$B$4-D37</f>
        <v>2024</v>
      </c>
      <c r="I37" s="115">
        <f t="shared" si="2"/>
        <v>0</v>
      </c>
      <c r="K37" s="120" t="str">
        <f t="shared" si="0"/>
        <v/>
      </c>
      <c r="L37" s="117">
        <f t="shared" si="1"/>
        <v>0</v>
      </c>
      <c r="M37" s="118"/>
      <c r="N37" s="114"/>
    </row>
    <row r="38" spans="1:17" ht="12.75" customHeight="1">
      <c r="A38" s="100">
        <v>32</v>
      </c>
      <c r="B38" s="118"/>
      <c r="C38" s="118"/>
      <c r="D38" s="119"/>
      <c r="E38" s="119">
        <f>'Berechnung Altersstufe'!$B$4-D38</f>
        <v>2024</v>
      </c>
      <c r="I38" s="115">
        <f t="shared" si="2"/>
        <v>0</v>
      </c>
      <c r="K38" s="120" t="str">
        <f t="shared" si="0"/>
        <v/>
      </c>
      <c r="L38" s="117">
        <f t="shared" si="1"/>
        <v>0</v>
      </c>
      <c r="M38" s="118"/>
      <c r="N38" s="114"/>
    </row>
    <row r="39" spans="1:17" ht="12.75" customHeight="1">
      <c r="A39" s="100">
        <v>33</v>
      </c>
      <c r="B39" s="118"/>
      <c r="C39" s="118"/>
      <c r="D39" s="119"/>
      <c r="E39" s="119">
        <f>'Berechnung Altersstufe'!$B$4-D39</f>
        <v>2024</v>
      </c>
      <c r="I39" s="115">
        <f t="shared" ref="I39:I70" si="3">SUM(F39:H39)</f>
        <v>0</v>
      </c>
      <c r="K39" s="120" t="str">
        <f t="shared" si="0"/>
        <v/>
      </c>
      <c r="L39" s="117">
        <f t="shared" si="1"/>
        <v>0</v>
      </c>
      <c r="M39" s="118"/>
      <c r="N39" s="114"/>
    </row>
    <row r="40" spans="1:17" ht="12.75" customHeight="1">
      <c r="A40" s="100">
        <v>34</v>
      </c>
      <c r="B40" s="118"/>
      <c r="C40" s="118"/>
      <c r="D40" s="119"/>
      <c r="E40" s="119">
        <f>'Berechnung Altersstufe'!$B$4-D40</f>
        <v>2024</v>
      </c>
      <c r="I40" s="115">
        <f t="shared" si="3"/>
        <v>0</v>
      </c>
      <c r="K40" s="120" t="str">
        <f t="shared" si="0"/>
        <v/>
      </c>
      <c r="L40" s="117">
        <f t="shared" si="1"/>
        <v>0</v>
      </c>
      <c r="M40" s="118"/>
      <c r="N40" s="114"/>
    </row>
    <row r="41" spans="1:17" ht="12.75" customHeight="1">
      <c r="A41" s="100">
        <v>35</v>
      </c>
      <c r="B41" s="118"/>
      <c r="C41" s="118"/>
      <c r="D41" s="119"/>
      <c r="E41" s="119">
        <f>'Berechnung Altersstufe'!$B$4-D41</f>
        <v>2024</v>
      </c>
      <c r="I41" s="115">
        <f t="shared" si="3"/>
        <v>0</v>
      </c>
      <c r="K41" s="120" t="str">
        <f t="shared" si="0"/>
        <v/>
      </c>
      <c r="L41" s="117">
        <f t="shared" si="1"/>
        <v>0</v>
      </c>
      <c r="M41" s="118"/>
      <c r="N41" s="114"/>
    </row>
    <row r="42" spans="1:17" ht="12.75" customHeight="1">
      <c r="A42" s="100">
        <v>36</v>
      </c>
      <c r="B42" s="118"/>
      <c r="C42" s="118"/>
      <c r="D42" s="119"/>
      <c r="E42" s="119">
        <f>'Berechnung Altersstufe'!$B$4-D42</f>
        <v>2024</v>
      </c>
      <c r="I42" s="115">
        <f t="shared" si="3"/>
        <v>0</v>
      </c>
      <c r="K42" s="120" t="str">
        <f t="shared" si="0"/>
        <v/>
      </c>
      <c r="L42" s="117">
        <f t="shared" si="1"/>
        <v>0</v>
      </c>
      <c r="M42" s="118"/>
      <c r="N42" s="114"/>
      <c r="O42" s="122"/>
      <c r="P42" s="122"/>
      <c r="Q42" s="121"/>
    </row>
    <row r="43" spans="1:17" ht="12.75" customHeight="1">
      <c r="A43" s="100">
        <v>37</v>
      </c>
      <c r="B43" s="118"/>
      <c r="C43" s="118"/>
      <c r="D43" s="119"/>
      <c r="E43" s="119">
        <f>'Berechnung Altersstufe'!$B$4-D43</f>
        <v>2024</v>
      </c>
      <c r="I43" s="115">
        <f t="shared" si="3"/>
        <v>0</v>
      </c>
      <c r="K43" s="120" t="str">
        <f t="shared" si="0"/>
        <v/>
      </c>
      <c r="L43" s="117">
        <f t="shared" si="1"/>
        <v>0</v>
      </c>
      <c r="M43" s="118"/>
      <c r="N43" s="114"/>
    </row>
    <row r="44" spans="1:17" ht="12.75" customHeight="1">
      <c r="A44" s="100">
        <v>38</v>
      </c>
      <c r="B44" s="118"/>
      <c r="C44" s="118"/>
      <c r="D44" s="119"/>
      <c r="E44" s="119">
        <f>'Berechnung Altersstufe'!$B$4-D44</f>
        <v>2024</v>
      </c>
      <c r="H44" s="121"/>
      <c r="I44" s="115">
        <f t="shared" si="3"/>
        <v>0</v>
      </c>
      <c r="K44" s="120" t="str">
        <f t="shared" si="0"/>
        <v/>
      </c>
      <c r="L44" s="117">
        <f t="shared" si="1"/>
        <v>0</v>
      </c>
      <c r="M44" s="118"/>
      <c r="N44" s="114"/>
    </row>
    <row r="45" spans="1:17" ht="12.75" customHeight="1">
      <c r="A45" s="100">
        <v>39</v>
      </c>
      <c r="B45" s="118"/>
      <c r="C45" s="118"/>
      <c r="D45" s="119"/>
      <c r="E45" s="119">
        <f>'Berechnung Altersstufe'!$B$4-D45</f>
        <v>2024</v>
      </c>
      <c r="F45" s="121"/>
      <c r="G45" s="121"/>
      <c r="I45" s="115">
        <f t="shared" si="3"/>
        <v>0</v>
      </c>
      <c r="K45" s="120" t="str">
        <f t="shared" si="0"/>
        <v/>
      </c>
      <c r="L45" s="117">
        <f t="shared" si="1"/>
        <v>0</v>
      </c>
      <c r="M45" s="118"/>
      <c r="N45" s="114"/>
    </row>
    <row r="46" spans="1:17" ht="12.75" customHeight="1">
      <c r="A46" s="100">
        <v>40</v>
      </c>
      <c r="B46" s="118"/>
      <c r="C46" s="118"/>
      <c r="D46" s="119"/>
      <c r="E46" s="119">
        <f>'Berechnung Altersstufe'!$B$4-D46</f>
        <v>2024</v>
      </c>
      <c r="I46" s="115">
        <f t="shared" si="3"/>
        <v>0</v>
      </c>
      <c r="K46" s="120" t="str">
        <f t="shared" si="0"/>
        <v/>
      </c>
      <c r="L46" s="117">
        <f t="shared" si="1"/>
        <v>0</v>
      </c>
      <c r="M46" s="118"/>
      <c r="N46" s="114"/>
    </row>
    <row r="47" spans="1:17" ht="12.75" customHeight="1">
      <c r="A47" s="100">
        <v>41</v>
      </c>
      <c r="B47" s="118"/>
      <c r="C47" s="118"/>
      <c r="D47" s="119"/>
      <c r="E47" s="119">
        <f>'Berechnung Altersstufe'!$B$4-D47</f>
        <v>2024</v>
      </c>
      <c r="I47" s="115">
        <f t="shared" si="3"/>
        <v>0</v>
      </c>
      <c r="K47" s="120" t="str">
        <f t="shared" si="0"/>
        <v/>
      </c>
      <c r="L47" s="117">
        <f t="shared" si="1"/>
        <v>0</v>
      </c>
      <c r="M47" s="118"/>
      <c r="N47" s="114"/>
    </row>
    <row r="48" spans="1:17" ht="12.75" customHeight="1">
      <c r="A48" s="100">
        <v>42</v>
      </c>
      <c r="B48" s="118"/>
      <c r="C48" s="118"/>
      <c r="D48" s="119"/>
      <c r="E48" s="119">
        <f>'Berechnung Altersstufe'!$B$4-D48</f>
        <v>2024</v>
      </c>
      <c r="I48" s="115">
        <f t="shared" si="3"/>
        <v>0</v>
      </c>
      <c r="K48" s="120" t="str">
        <f t="shared" si="0"/>
        <v/>
      </c>
      <c r="L48" s="117">
        <f t="shared" si="1"/>
        <v>0</v>
      </c>
      <c r="M48" s="118"/>
      <c r="N48" s="114"/>
    </row>
    <row r="49" spans="1:14" ht="12.75" customHeight="1">
      <c r="A49" s="100">
        <v>43</v>
      </c>
      <c r="E49" s="119">
        <f>'Berechnung Altersstufe'!$B$4-D49</f>
        <v>2024</v>
      </c>
      <c r="I49" s="115">
        <f t="shared" si="3"/>
        <v>0</v>
      </c>
      <c r="K49" s="120" t="str">
        <f t="shared" si="0"/>
        <v/>
      </c>
      <c r="L49" s="117">
        <f t="shared" si="1"/>
        <v>0</v>
      </c>
      <c r="N49" s="114"/>
    </row>
    <row r="50" spans="1:14" ht="12.75" customHeight="1">
      <c r="A50" s="100">
        <v>44</v>
      </c>
      <c r="B50" s="118"/>
      <c r="C50" s="118"/>
      <c r="D50" s="119"/>
      <c r="E50" s="119">
        <f>'Berechnung Altersstufe'!$B$4-D50</f>
        <v>2024</v>
      </c>
      <c r="I50" s="115">
        <f t="shared" si="3"/>
        <v>0</v>
      </c>
      <c r="K50" s="120" t="str">
        <f t="shared" si="0"/>
        <v/>
      </c>
      <c r="L50" s="117">
        <f t="shared" si="1"/>
        <v>0</v>
      </c>
      <c r="M50" s="118"/>
      <c r="N50" s="114"/>
    </row>
    <row r="51" spans="1:14" ht="12.75" customHeight="1">
      <c r="A51" s="100">
        <v>45</v>
      </c>
      <c r="B51" s="118"/>
      <c r="C51" s="118"/>
      <c r="D51" s="119"/>
      <c r="E51" s="119">
        <f>'Berechnung Altersstufe'!$B$4-D51</f>
        <v>2024</v>
      </c>
      <c r="I51" s="115">
        <f t="shared" si="3"/>
        <v>0</v>
      </c>
      <c r="K51" s="120" t="str">
        <f t="shared" si="0"/>
        <v/>
      </c>
      <c r="L51" s="117">
        <f t="shared" si="1"/>
        <v>0</v>
      </c>
      <c r="M51" s="118"/>
      <c r="N51" s="114"/>
    </row>
    <row r="52" spans="1:14" ht="12.75" customHeight="1">
      <c r="A52" s="100">
        <v>46</v>
      </c>
      <c r="B52" s="118"/>
      <c r="C52" s="118"/>
      <c r="D52" s="119"/>
      <c r="E52" s="119">
        <f>'Berechnung Altersstufe'!$B$4-D52</f>
        <v>2024</v>
      </c>
      <c r="I52" s="115">
        <f t="shared" si="3"/>
        <v>0</v>
      </c>
      <c r="K52" s="120" t="str">
        <f t="shared" si="0"/>
        <v/>
      </c>
      <c r="L52" s="117">
        <f t="shared" si="1"/>
        <v>0</v>
      </c>
      <c r="M52" s="118"/>
      <c r="N52" s="114"/>
    </row>
    <row r="53" spans="1:14" ht="12.75" customHeight="1">
      <c r="A53" s="100">
        <v>47</v>
      </c>
      <c r="B53" s="118"/>
      <c r="C53" s="118"/>
      <c r="D53" s="119"/>
      <c r="E53" s="119">
        <f>'Berechnung Altersstufe'!$B$4-D53</f>
        <v>2024</v>
      </c>
      <c r="H53" s="121"/>
      <c r="I53" s="115">
        <f t="shared" si="3"/>
        <v>0</v>
      </c>
      <c r="K53" s="120" t="str">
        <f t="shared" si="0"/>
        <v/>
      </c>
      <c r="L53" s="117">
        <f t="shared" si="1"/>
        <v>0</v>
      </c>
      <c r="M53" s="118"/>
      <c r="N53" s="114"/>
    </row>
    <row r="54" spans="1:14" ht="12.75" customHeight="1">
      <c r="A54" s="100">
        <v>48</v>
      </c>
      <c r="B54" s="118"/>
      <c r="C54" s="118"/>
      <c r="D54" s="119"/>
      <c r="E54" s="119">
        <f>'Berechnung Altersstufe'!$B$4-D54</f>
        <v>2024</v>
      </c>
      <c r="I54" s="115">
        <f t="shared" si="3"/>
        <v>0</v>
      </c>
      <c r="K54" s="120" t="str">
        <f t="shared" si="0"/>
        <v/>
      </c>
      <c r="L54" s="117">
        <f t="shared" si="1"/>
        <v>0</v>
      </c>
      <c r="M54" s="118"/>
      <c r="N54" s="114"/>
    </row>
    <row r="55" spans="1:14" ht="12.75" customHeight="1">
      <c r="A55" s="100">
        <v>49</v>
      </c>
      <c r="B55" s="118"/>
      <c r="C55" s="118"/>
      <c r="D55" s="119"/>
      <c r="E55" s="119">
        <f>'Berechnung Altersstufe'!$B$4-D55</f>
        <v>2024</v>
      </c>
      <c r="F55" s="121"/>
      <c r="G55" s="121"/>
      <c r="I55" s="115">
        <f t="shared" si="3"/>
        <v>0</v>
      </c>
      <c r="K55" s="120" t="str">
        <f t="shared" si="0"/>
        <v/>
      </c>
      <c r="L55" s="117">
        <f t="shared" si="1"/>
        <v>0</v>
      </c>
      <c r="M55" s="118"/>
      <c r="N55" s="114"/>
    </row>
    <row r="56" spans="1:14" ht="12.75" customHeight="1">
      <c r="A56" s="100">
        <v>50</v>
      </c>
      <c r="B56" s="118"/>
      <c r="C56" s="118"/>
      <c r="D56" s="119"/>
      <c r="E56" s="119">
        <f>'Berechnung Altersstufe'!$B$4-D56</f>
        <v>2024</v>
      </c>
      <c r="I56" s="115">
        <f t="shared" si="3"/>
        <v>0</v>
      </c>
      <c r="K56" s="120" t="str">
        <f t="shared" si="0"/>
        <v/>
      </c>
      <c r="L56" s="117">
        <f t="shared" si="1"/>
        <v>0</v>
      </c>
      <c r="M56" s="118"/>
      <c r="N56" s="114"/>
    </row>
    <row r="57" spans="1:14" ht="12.75" customHeight="1">
      <c r="A57" s="100">
        <v>51</v>
      </c>
      <c r="B57" s="118"/>
      <c r="C57" s="118"/>
      <c r="D57" s="119"/>
      <c r="E57" s="119">
        <f>'Berechnung Altersstufe'!$B$4-D57</f>
        <v>2024</v>
      </c>
      <c r="I57" s="115">
        <f t="shared" si="3"/>
        <v>0</v>
      </c>
      <c r="K57" s="120" t="str">
        <f t="shared" si="0"/>
        <v/>
      </c>
      <c r="L57" s="117">
        <f t="shared" si="1"/>
        <v>0</v>
      </c>
      <c r="M57" s="122"/>
      <c r="N57" s="114"/>
    </row>
    <row r="58" spans="1:14" ht="12.75" customHeight="1">
      <c r="A58" s="100">
        <v>52</v>
      </c>
      <c r="B58" s="122"/>
      <c r="C58" s="122"/>
      <c r="D58" s="121"/>
      <c r="E58" s="119">
        <f>'Berechnung Altersstufe'!$B$4-D58</f>
        <v>2024</v>
      </c>
      <c r="I58" s="115">
        <f t="shared" si="3"/>
        <v>0</v>
      </c>
      <c r="K58" s="120" t="str">
        <f t="shared" si="0"/>
        <v/>
      </c>
      <c r="L58" s="117">
        <f t="shared" si="1"/>
        <v>0</v>
      </c>
      <c r="M58" s="118"/>
      <c r="N58" s="114"/>
    </row>
    <row r="59" spans="1:14" ht="12.75" customHeight="1">
      <c r="A59" s="100">
        <v>53</v>
      </c>
      <c r="E59" s="119">
        <f>'Berechnung Altersstufe'!$B$4-D59</f>
        <v>2024</v>
      </c>
      <c r="I59" s="115">
        <f t="shared" si="3"/>
        <v>0</v>
      </c>
      <c r="K59" s="120" t="str">
        <f t="shared" si="0"/>
        <v/>
      </c>
      <c r="L59" s="117">
        <f t="shared" si="1"/>
        <v>0</v>
      </c>
      <c r="N59" s="114"/>
    </row>
    <row r="60" spans="1:14" ht="12.75" customHeight="1">
      <c r="A60" s="100">
        <v>54</v>
      </c>
      <c r="B60" s="118"/>
      <c r="C60" s="118"/>
      <c r="D60" s="119"/>
      <c r="E60" s="119">
        <f>'Berechnung Altersstufe'!$B$4-D60</f>
        <v>2024</v>
      </c>
      <c r="I60" s="115">
        <f t="shared" si="3"/>
        <v>0</v>
      </c>
      <c r="K60" s="120" t="str">
        <f t="shared" si="0"/>
        <v/>
      </c>
      <c r="L60" s="117">
        <f t="shared" si="1"/>
        <v>0</v>
      </c>
      <c r="M60" s="118"/>
      <c r="N60" s="114"/>
    </row>
    <row r="61" spans="1:14" ht="12.75" customHeight="1">
      <c r="A61" s="100">
        <v>55</v>
      </c>
      <c r="B61" s="118"/>
      <c r="C61" s="118"/>
      <c r="D61" s="119"/>
      <c r="E61" s="119">
        <f>'Berechnung Altersstufe'!$B$4-D61</f>
        <v>2024</v>
      </c>
      <c r="I61" s="115">
        <f t="shared" si="3"/>
        <v>0</v>
      </c>
      <c r="K61" s="120" t="str">
        <f t="shared" si="0"/>
        <v/>
      </c>
      <c r="L61" s="117">
        <f t="shared" si="1"/>
        <v>0</v>
      </c>
      <c r="M61" s="118"/>
      <c r="N61" s="114"/>
    </row>
    <row r="62" spans="1:14" ht="12.75" customHeight="1">
      <c r="A62" s="100">
        <v>56</v>
      </c>
      <c r="B62" s="118"/>
      <c r="C62" s="118"/>
      <c r="D62" s="119"/>
      <c r="E62" s="119">
        <f>'Berechnung Altersstufe'!$B$4-D62</f>
        <v>2024</v>
      </c>
      <c r="I62" s="115">
        <f t="shared" si="3"/>
        <v>0</v>
      </c>
      <c r="K62" s="120" t="str">
        <f t="shared" si="0"/>
        <v/>
      </c>
      <c r="L62" s="117">
        <f t="shared" si="1"/>
        <v>0</v>
      </c>
      <c r="M62" s="118"/>
      <c r="N62" s="114"/>
    </row>
    <row r="63" spans="1:14" ht="12.75" customHeight="1">
      <c r="A63" s="100">
        <v>57</v>
      </c>
      <c r="E63" s="119">
        <f>'Berechnung Altersstufe'!$B$4-D63</f>
        <v>2024</v>
      </c>
      <c r="I63" s="115">
        <f t="shared" si="3"/>
        <v>0</v>
      </c>
      <c r="K63" s="120" t="str">
        <f t="shared" si="0"/>
        <v/>
      </c>
      <c r="L63" s="117">
        <f t="shared" si="1"/>
        <v>0</v>
      </c>
      <c r="N63" s="114"/>
    </row>
    <row r="64" spans="1:14" ht="12.75" customHeight="1">
      <c r="A64" s="100">
        <v>58</v>
      </c>
      <c r="B64" s="118"/>
      <c r="C64" s="118"/>
      <c r="D64" s="119"/>
      <c r="E64" s="119">
        <f>'Berechnung Altersstufe'!$B$4-D64</f>
        <v>2024</v>
      </c>
      <c r="I64" s="115">
        <f t="shared" si="3"/>
        <v>0</v>
      </c>
      <c r="K64" s="120" t="str">
        <f t="shared" si="0"/>
        <v/>
      </c>
      <c r="L64" s="117">
        <f t="shared" si="1"/>
        <v>0</v>
      </c>
      <c r="M64" s="118"/>
      <c r="N64" s="114"/>
    </row>
    <row r="65" spans="1:14" ht="12.75" customHeight="1">
      <c r="A65" s="100">
        <v>59</v>
      </c>
      <c r="B65" s="118"/>
      <c r="C65" s="118"/>
      <c r="D65" s="119"/>
      <c r="E65" s="119">
        <f>'Berechnung Altersstufe'!$B$4-D65</f>
        <v>2024</v>
      </c>
      <c r="I65" s="115">
        <f t="shared" si="3"/>
        <v>0</v>
      </c>
      <c r="K65" s="120" t="str">
        <f t="shared" si="0"/>
        <v/>
      </c>
      <c r="L65" s="117">
        <f t="shared" si="1"/>
        <v>0</v>
      </c>
      <c r="M65" s="118"/>
      <c r="N65" s="114"/>
    </row>
    <row r="66" spans="1:14" ht="12.75" customHeight="1">
      <c r="A66" s="100">
        <v>60</v>
      </c>
      <c r="B66" s="118"/>
      <c r="C66" s="118"/>
      <c r="D66" s="119"/>
      <c r="E66" s="119">
        <f>'Berechnung Altersstufe'!$B$4-D66</f>
        <v>2024</v>
      </c>
      <c r="I66" s="115">
        <f t="shared" si="3"/>
        <v>0</v>
      </c>
      <c r="K66" s="120" t="str">
        <f t="shared" si="0"/>
        <v/>
      </c>
      <c r="L66" s="117">
        <f t="shared" si="1"/>
        <v>0</v>
      </c>
      <c r="M66" s="118"/>
      <c r="N66" s="114"/>
    </row>
    <row r="67" spans="1:14">
      <c r="A67" s="100">
        <v>61</v>
      </c>
      <c r="B67" s="118"/>
      <c r="C67" s="118"/>
      <c r="D67" s="119"/>
      <c r="E67" s="119">
        <f>'Berechnung Altersstufe'!$B$4-D67</f>
        <v>2024</v>
      </c>
      <c r="F67" s="121"/>
      <c r="G67" s="121"/>
      <c r="H67" s="121"/>
      <c r="I67" s="115">
        <f t="shared" si="3"/>
        <v>0</v>
      </c>
      <c r="K67" s="120" t="str">
        <f t="shared" si="0"/>
        <v/>
      </c>
      <c r="L67" s="117">
        <f t="shared" si="1"/>
        <v>0</v>
      </c>
      <c r="M67" s="118"/>
      <c r="N67" s="114"/>
    </row>
    <row r="68" spans="1:14">
      <c r="A68" s="100">
        <v>62</v>
      </c>
      <c r="E68" s="119">
        <f>'Berechnung Altersstufe'!$B$4-D68</f>
        <v>2024</v>
      </c>
      <c r="I68" s="115">
        <f t="shared" si="3"/>
        <v>0</v>
      </c>
      <c r="K68" s="120" t="str">
        <f t="shared" si="0"/>
        <v/>
      </c>
      <c r="L68" s="117">
        <f t="shared" si="1"/>
        <v>0</v>
      </c>
      <c r="N68" s="114"/>
    </row>
    <row r="69" spans="1:14">
      <c r="A69" s="100">
        <v>63</v>
      </c>
      <c r="B69" s="118"/>
      <c r="C69" s="118"/>
      <c r="D69" s="119"/>
      <c r="E69" s="119">
        <f>'Berechnung Altersstufe'!$B$4-D69</f>
        <v>2024</v>
      </c>
      <c r="I69" s="115">
        <f t="shared" si="3"/>
        <v>0</v>
      </c>
      <c r="K69" s="120" t="str">
        <f t="shared" si="0"/>
        <v/>
      </c>
      <c r="L69" s="117">
        <f t="shared" si="1"/>
        <v>0</v>
      </c>
      <c r="M69" s="118"/>
      <c r="N69" s="114"/>
    </row>
    <row r="70" spans="1:14">
      <c r="A70" s="100">
        <v>64</v>
      </c>
      <c r="B70" s="118"/>
      <c r="C70" s="118"/>
      <c r="D70" s="119"/>
      <c r="E70" s="119">
        <f>'Berechnung Altersstufe'!$B$4-D70</f>
        <v>2024</v>
      </c>
      <c r="H70" s="121"/>
      <c r="I70" s="115">
        <f t="shared" si="3"/>
        <v>0</v>
      </c>
      <c r="K70" s="120" t="str">
        <f t="shared" si="0"/>
        <v/>
      </c>
      <c r="L70" s="117">
        <f t="shared" si="1"/>
        <v>0</v>
      </c>
      <c r="M70" s="118"/>
      <c r="N70" s="114"/>
    </row>
    <row r="71" spans="1:14">
      <c r="A71" s="100">
        <v>65</v>
      </c>
      <c r="B71" s="118"/>
      <c r="C71" s="118"/>
      <c r="D71" s="119"/>
      <c r="E71" s="119">
        <f>'Berechnung Altersstufe'!$B$4-D71</f>
        <v>2024</v>
      </c>
      <c r="F71" s="121"/>
      <c r="G71" s="121"/>
      <c r="I71" s="115">
        <f t="shared" ref="I71:I102" si="4">SUM(F71:H71)</f>
        <v>0</v>
      </c>
      <c r="K71" s="120" t="str">
        <f t="shared" si="0"/>
        <v/>
      </c>
      <c r="L71" s="117">
        <f t="shared" si="1"/>
        <v>0</v>
      </c>
      <c r="M71" s="118"/>
      <c r="N71" s="114"/>
    </row>
    <row r="72" spans="1:14">
      <c r="A72" s="100">
        <v>66</v>
      </c>
      <c r="B72" s="118"/>
      <c r="C72" s="118"/>
      <c r="D72" s="119"/>
      <c r="E72" s="119">
        <f>'Berechnung Altersstufe'!$B$4-D72</f>
        <v>2024</v>
      </c>
      <c r="I72" s="115">
        <f t="shared" si="4"/>
        <v>0</v>
      </c>
      <c r="K72" s="120" t="str">
        <f t="shared" ref="K72:K106" si="5">IF(D72="","",IF(E72&gt;=21,"zu Alt",IF(E72&gt;=19,"U21",IF(E72&gt;=17,"U19",IF(E72&gt;=14,"U15-U17",IF(E72&lt;=13,"zu Jung",))))))</f>
        <v/>
      </c>
      <c r="L72" s="117">
        <f t="shared" ref="L72:L106" si="6">IF(I72="","",IF(K72="U15-U17",IF(I72&gt;=512,"X","0"),IF(K72="U19",IF(I72&gt;=524,"X","0"),IF(K72="U21",IF(I72&gt;=536,"X","0"),S82))))</f>
        <v>0</v>
      </c>
      <c r="M72" s="118"/>
      <c r="N72" s="114"/>
    </row>
    <row r="73" spans="1:14">
      <c r="A73" s="100">
        <v>67</v>
      </c>
      <c r="B73" s="118"/>
      <c r="C73" s="118"/>
      <c r="D73" s="119"/>
      <c r="E73" s="119">
        <f>'Berechnung Altersstufe'!$B$4-D73</f>
        <v>2024</v>
      </c>
      <c r="I73" s="115">
        <f t="shared" si="4"/>
        <v>0</v>
      </c>
      <c r="K73" s="120" t="str">
        <f t="shared" si="5"/>
        <v/>
      </c>
      <c r="L73" s="117">
        <f t="shared" si="6"/>
        <v>0</v>
      </c>
      <c r="M73" s="118"/>
      <c r="N73" s="114"/>
    </row>
    <row r="74" spans="1:14">
      <c r="A74" s="100">
        <v>68</v>
      </c>
      <c r="B74" s="118"/>
      <c r="C74" s="118"/>
      <c r="D74" s="119"/>
      <c r="E74" s="119">
        <f>'Berechnung Altersstufe'!$B$4-D74</f>
        <v>2024</v>
      </c>
      <c r="I74" s="115">
        <f t="shared" si="4"/>
        <v>0</v>
      </c>
      <c r="K74" s="120" t="str">
        <f t="shared" si="5"/>
        <v/>
      </c>
      <c r="L74" s="117">
        <f t="shared" si="6"/>
        <v>0</v>
      </c>
      <c r="M74" s="118"/>
      <c r="N74" s="114"/>
    </row>
    <row r="75" spans="1:14">
      <c r="A75" s="100">
        <v>69</v>
      </c>
      <c r="E75" s="119">
        <f>'Berechnung Altersstufe'!$B$4-D75</f>
        <v>2024</v>
      </c>
      <c r="I75" s="115">
        <f t="shared" si="4"/>
        <v>0</v>
      </c>
      <c r="K75" s="120" t="str">
        <f t="shared" si="5"/>
        <v/>
      </c>
      <c r="L75" s="117">
        <f t="shared" si="6"/>
        <v>0</v>
      </c>
      <c r="N75" s="114"/>
    </row>
    <row r="76" spans="1:14">
      <c r="A76" s="100">
        <v>70</v>
      </c>
      <c r="B76" s="118"/>
      <c r="C76" s="118"/>
      <c r="D76" s="119"/>
      <c r="E76" s="119">
        <f>'Berechnung Altersstufe'!$B$4-D76</f>
        <v>2024</v>
      </c>
      <c r="I76" s="115">
        <f t="shared" si="4"/>
        <v>0</v>
      </c>
      <c r="K76" s="120" t="str">
        <f t="shared" si="5"/>
        <v/>
      </c>
      <c r="L76" s="117">
        <f t="shared" si="6"/>
        <v>0</v>
      </c>
      <c r="M76" s="118"/>
      <c r="N76" s="114"/>
    </row>
    <row r="77" spans="1:14">
      <c r="A77" s="100">
        <v>71</v>
      </c>
      <c r="B77" s="118"/>
      <c r="C77" s="118"/>
      <c r="D77" s="119"/>
      <c r="E77" s="119">
        <f>'Berechnung Altersstufe'!$B$4-D77</f>
        <v>2024</v>
      </c>
      <c r="F77" s="121"/>
      <c r="G77" s="121"/>
      <c r="H77" s="121"/>
      <c r="I77" s="115">
        <f t="shared" si="4"/>
        <v>0</v>
      </c>
      <c r="K77" s="120" t="str">
        <f t="shared" si="5"/>
        <v/>
      </c>
      <c r="L77" s="117">
        <f t="shared" si="6"/>
        <v>0</v>
      </c>
      <c r="M77" s="118"/>
      <c r="N77" s="114"/>
    </row>
    <row r="78" spans="1:14">
      <c r="A78" s="100">
        <v>72</v>
      </c>
      <c r="B78" s="118"/>
      <c r="C78" s="118"/>
      <c r="D78" s="119"/>
      <c r="E78" s="119">
        <f>'Berechnung Altersstufe'!$B$4-D78</f>
        <v>2024</v>
      </c>
      <c r="I78" s="115">
        <f t="shared" si="4"/>
        <v>0</v>
      </c>
      <c r="K78" s="120" t="str">
        <f t="shared" si="5"/>
        <v/>
      </c>
      <c r="L78" s="117">
        <f t="shared" si="6"/>
        <v>0</v>
      </c>
      <c r="M78" s="118"/>
      <c r="N78" s="114"/>
    </row>
    <row r="79" spans="1:14">
      <c r="A79" s="100">
        <v>73</v>
      </c>
      <c r="B79" s="118"/>
      <c r="C79" s="118"/>
      <c r="D79" s="119"/>
      <c r="E79" s="119">
        <f>'Berechnung Altersstufe'!$B$4-D79</f>
        <v>2024</v>
      </c>
      <c r="I79" s="115">
        <f t="shared" si="4"/>
        <v>0</v>
      </c>
      <c r="K79" s="120" t="str">
        <f t="shared" si="5"/>
        <v/>
      </c>
      <c r="L79" s="117">
        <f t="shared" si="6"/>
        <v>0</v>
      </c>
      <c r="M79" s="118"/>
      <c r="N79" s="114"/>
    </row>
    <row r="80" spans="1:14">
      <c r="A80" s="100">
        <v>74</v>
      </c>
      <c r="B80" s="118"/>
      <c r="C80" s="118"/>
      <c r="D80" s="119"/>
      <c r="E80" s="119">
        <f>'Berechnung Altersstufe'!$B$4-D80</f>
        <v>2024</v>
      </c>
      <c r="I80" s="115">
        <f t="shared" si="4"/>
        <v>0</v>
      </c>
      <c r="K80" s="120" t="str">
        <f t="shared" si="5"/>
        <v/>
      </c>
      <c r="L80" s="117">
        <f t="shared" si="6"/>
        <v>0</v>
      </c>
      <c r="M80" s="118"/>
      <c r="N80" s="114"/>
    </row>
    <row r="81" spans="1:14">
      <c r="A81" s="100">
        <v>75</v>
      </c>
      <c r="E81" s="119">
        <f>'Berechnung Altersstufe'!$B$4-D81</f>
        <v>2024</v>
      </c>
      <c r="I81" s="115">
        <f t="shared" si="4"/>
        <v>0</v>
      </c>
      <c r="K81" s="120" t="str">
        <f t="shared" si="5"/>
        <v/>
      </c>
      <c r="L81" s="117">
        <f t="shared" si="6"/>
        <v>0</v>
      </c>
      <c r="N81" s="114"/>
    </row>
    <row r="82" spans="1:14">
      <c r="A82" s="100">
        <v>76</v>
      </c>
      <c r="B82" s="118"/>
      <c r="C82" s="118"/>
      <c r="D82" s="119"/>
      <c r="E82" s="119">
        <f>'Berechnung Altersstufe'!$B$4-D82</f>
        <v>2024</v>
      </c>
      <c r="I82" s="115">
        <f t="shared" si="4"/>
        <v>0</v>
      </c>
      <c r="K82" s="120" t="str">
        <f t="shared" si="5"/>
        <v/>
      </c>
      <c r="L82" s="117">
        <f t="shared" si="6"/>
        <v>0</v>
      </c>
      <c r="M82" s="118"/>
      <c r="N82" s="114"/>
    </row>
    <row r="83" spans="1:14">
      <c r="A83" s="100">
        <v>77</v>
      </c>
      <c r="E83" s="119">
        <f>'Berechnung Altersstufe'!$B$4-D83</f>
        <v>2024</v>
      </c>
      <c r="I83" s="115">
        <f t="shared" si="4"/>
        <v>0</v>
      </c>
      <c r="K83" s="120" t="str">
        <f t="shared" si="5"/>
        <v/>
      </c>
      <c r="L83" s="117">
        <f t="shared" si="6"/>
        <v>0</v>
      </c>
      <c r="N83" s="114"/>
    </row>
    <row r="84" spans="1:14">
      <c r="A84" s="100">
        <v>78</v>
      </c>
      <c r="B84" s="118"/>
      <c r="C84" s="118"/>
      <c r="D84" s="119"/>
      <c r="E84" s="119">
        <f>'Berechnung Altersstufe'!$B$4-D84</f>
        <v>2024</v>
      </c>
      <c r="I84" s="115">
        <f t="shared" si="4"/>
        <v>0</v>
      </c>
      <c r="K84" s="120" t="str">
        <f t="shared" si="5"/>
        <v/>
      </c>
      <c r="L84" s="117">
        <f t="shared" si="6"/>
        <v>0</v>
      </c>
      <c r="M84" s="118"/>
      <c r="N84" s="114"/>
    </row>
    <row r="85" spans="1:14">
      <c r="A85" s="100">
        <v>79</v>
      </c>
      <c r="B85" s="118"/>
      <c r="C85" s="118"/>
      <c r="D85" s="119"/>
      <c r="E85" s="119">
        <f>'Berechnung Altersstufe'!$B$4-D85</f>
        <v>2024</v>
      </c>
      <c r="I85" s="115">
        <f t="shared" si="4"/>
        <v>0</v>
      </c>
      <c r="K85" s="120" t="str">
        <f t="shared" si="5"/>
        <v/>
      </c>
      <c r="L85" s="117">
        <f t="shared" si="6"/>
        <v>0</v>
      </c>
      <c r="M85" s="118"/>
      <c r="N85" s="114"/>
    </row>
    <row r="86" spans="1:14">
      <c r="A86" s="100">
        <v>80</v>
      </c>
      <c r="B86" s="118"/>
      <c r="C86" s="118"/>
      <c r="D86" s="119"/>
      <c r="E86" s="119">
        <f>'Berechnung Altersstufe'!$B$4-D86</f>
        <v>2024</v>
      </c>
      <c r="I86" s="115">
        <f t="shared" si="4"/>
        <v>0</v>
      </c>
      <c r="K86" s="120" t="str">
        <f t="shared" si="5"/>
        <v/>
      </c>
      <c r="L86" s="117">
        <f t="shared" si="6"/>
        <v>0</v>
      </c>
      <c r="M86" s="118"/>
      <c r="N86" s="114"/>
    </row>
    <row r="87" spans="1:14">
      <c r="A87" s="100">
        <v>81</v>
      </c>
      <c r="B87" s="118"/>
      <c r="C87" s="118"/>
      <c r="D87" s="119"/>
      <c r="E87" s="119">
        <f>'Berechnung Altersstufe'!$B$4-D87</f>
        <v>2024</v>
      </c>
      <c r="I87" s="115">
        <f t="shared" si="4"/>
        <v>0</v>
      </c>
      <c r="K87" s="120" t="str">
        <f t="shared" si="5"/>
        <v/>
      </c>
      <c r="L87" s="117">
        <f t="shared" si="6"/>
        <v>0</v>
      </c>
      <c r="M87" s="118"/>
      <c r="N87" s="114"/>
    </row>
    <row r="88" spans="1:14">
      <c r="A88" s="100">
        <v>82</v>
      </c>
      <c r="B88" s="118"/>
      <c r="C88" s="118"/>
      <c r="D88" s="119"/>
      <c r="E88" s="119">
        <f>'Berechnung Altersstufe'!$B$4-D88</f>
        <v>2024</v>
      </c>
      <c r="I88" s="115">
        <f t="shared" si="4"/>
        <v>0</v>
      </c>
      <c r="K88" s="120" t="str">
        <f t="shared" si="5"/>
        <v/>
      </c>
      <c r="L88" s="117">
        <f t="shared" si="6"/>
        <v>0</v>
      </c>
      <c r="M88" s="118"/>
      <c r="N88" s="114"/>
    </row>
    <row r="89" spans="1:14">
      <c r="A89" s="100">
        <v>83</v>
      </c>
      <c r="B89" s="118"/>
      <c r="C89" s="118"/>
      <c r="D89" s="119"/>
      <c r="E89" s="119">
        <f>'Berechnung Altersstufe'!$B$4-D89</f>
        <v>2024</v>
      </c>
      <c r="I89" s="115">
        <f t="shared" si="4"/>
        <v>0</v>
      </c>
      <c r="K89" s="120" t="str">
        <f t="shared" si="5"/>
        <v/>
      </c>
      <c r="L89" s="117">
        <f t="shared" si="6"/>
        <v>0</v>
      </c>
      <c r="M89" s="118"/>
      <c r="N89" s="114"/>
    </row>
    <row r="90" spans="1:14">
      <c r="A90" s="100">
        <v>84</v>
      </c>
      <c r="E90" s="119">
        <f>'Berechnung Altersstufe'!$B$4-D90</f>
        <v>2024</v>
      </c>
      <c r="I90" s="115">
        <f t="shared" si="4"/>
        <v>0</v>
      </c>
      <c r="K90" s="120" t="str">
        <f t="shared" si="5"/>
        <v/>
      </c>
      <c r="L90" s="117">
        <f t="shared" si="6"/>
        <v>0</v>
      </c>
      <c r="N90" s="114"/>
    </row>
    <row r="91" spans="1:14">
      <c r="A91" s="100">
        <v>85</v>
      </c>
      <c r="E91" s="119">
        <f>'Berechnung Altersstufe'!$B$4-D91</f>
        <v>2024</v>
      </c>
      <c r="I91" s="115">
        <f t="shared" si="4"/>
        <v>0</v>
      </c>
      <c r="K91" s="120" t="str">
        <f t="shared" si="5"/>
        <v/>
      </c>
      <c r="L91" s="117">
        <f t="shared" si="6"/>
        <v>0</v>
      </c>
      <c r="N91" s="114"/>
    </row>
    <row r="92" spans="1:14">
      <c r="A92" s="100">
        <v>86</v>
      </c>
      <c r="E92" s="119">
        <f>'Berechnung Altersstufe'!$B$4-D92</f>
        <v>2024</v>
      </c>
      <c r="I92" s="115">
        <f t="shared" si="4"/>
        <v>0</v>
      </c>
      <c r="K92" s="120" t="str">
        <f t="shared" si="5"/>
        <v/>
      </c>
      <c r="L92" s="117">
        <f t="shared" si="6"/>
        <v>0</v>
      </c>
      <c r="N92" s="114"/>
    </row>
    <row r="93" spans="1:14">
      <c r="A93" s="100">
        <v>87</v>
      </c>
      <c r="E93" s="119">
        <f>'Berechnung Altersstufe'!$B$4-D93</f>
        <v>2024</v>
      </c>
      <c r="I93" s="115">
        <f t="shared" si="4"/>
        <v>0</v>
      </c>
      <c r="K93" s="120" t="str">
        <f t="shared" si="5"/>
        <v/>
      </c>
      <c r="L93" s="117">
        <f t="shared" si="6"/>
        <v>0</v>
      </c>
      <c r="N93" s="114"/>
    </row>
    <row r="94" spans="1:14">
      <c r="A94" s="100">
        <v>88</v>
      </c>
      <c r="E94" s="119">
        <f>'Berechnung Altersstufe'!$B$4-D94</f>
        <v>2024</v>
      </c>
      <c r="I94" s="115">
        <f t="shared" si="4"/>
        <v>0</v>
      </c>
      <c r="K94" s="120" t="str">
        <f t="shared" si="5"/>
        <v/>
      </c>
      <c r="L94" s="117">
        <f t="shared" si="6"/>
        <v>0</v>
      </c>
      <c r="N94" s="114"/>
    </row>
    <row r="95" spans="1:14">
      <c r="A95" s="100">
        <v>89</v>
      </c>
      <c r="E95" s="119">
        <f>'Berechnung Altersstufe'!$B$4-D95</f>
        <v>2024</v>
      </c>
      <c r="I95" s="115">
        <f t="shared" si="4"/>
        <v>0</v>
      </c>
      <c r="K95" s="120" t="str">
        <f t="shared" si="5"/>
        <v/>
      </c>
      <c r="L95" s="117">
        <f t="shared" si="6"/>
        <v>0</v>
      </c>
      <c r="N95" s="114"/>
    </row>
    <row r="96" spans="1:14">
      <c r="A96" s="100">
        <v>90</v>
      </c>
      <c r="E96" s="119">
        <f>'Berechnung Altersstufe'!$B$4-D96</f>
        <v>2024</v>
      </c>
      <c r="I96" s="115">
        <f t="shared" si="4"/>
        <v>0</v>
      </c>
      <c r="K96" s="120" t="str">
        <f t="shared" si="5"/>
        <v/>
      </c>
      <c r="L96" s="117">
        <f t="shared" si="6"/>
        <v>0</v>
      </c>
      <c r="N96" s="114"/>
    </row>
    <row r="97" spans="1:14">
      <c r="A97" s="100">
        <v>91</v>
      </c>
      <c r="E97" s="119">
        <f>'Berechnung Altersstufe'!$B$4-D97</f>
        <v>2024</v>
      </c>
      <c r="I97" s="115">
        <f t="shared" si="4"/>
        <v>0</v>
      </c>
      <c r="K97" s="120" t="str">
        <f t="shared" si="5"/>
        <v/>
      </c>
      <c r="L97" s="117">
        <f t="shared" si="6"/>
        <v>0</v>
      </c>
      <c r="N97" s="114"/>
    </row>
    <row r="98" spans="1:14">
      <c r="A98" s="100">
        <v>92</v>
      </c>
      <c r="E98" s="119">
        <f>'Berechnung Altersstufe'!$B$4-D98</f>
        <v>2024</v>
      </c>
      <c r="I98" s="115">
        <f t="shared" si="4"/>
        <v>0</v>
      </c>
      <c r="K98" s="120" t="str">
        <f t="shared" si="5"/>
        <v/>
      </c>
      <c r="L98" s="117">
        <f t="shared" si="6"/>
        <v>0</v>
      </c>
      <c r="N98" s="114"/>
    </row>
    <row r="99" spans="1:14">
      <c r="A99" s="100">
        <v>93</v>
      </c>
      <c r="E99" s="119">
        <f>'Berechnung Altersstufe'!$B$4-D99</f>
        <v>2024</v>
      </c>
      <c r="I99" s="115">
        <f t="shared" si="4"/>
        <v>0</v>
      </c>
      <c r="K99" s="120" t="str">
        <f t="shared" si="5"/>
        <v/>
      </c>
      <c r="L99" s="117">
        <f t="shared" si="6"/>
        <v>0</v>
      </c>
      <c r="N99" s="114"/>
    </row>
    <row r="100" spans="1:14">
      <c r="A100" s="100">
        <v>94</v>
      </c>
      <c r="E100" s="119">
        <f>'Berechnung Altersstufe'!$B$4-D100</f>
        <v>2024</v>
      </c>
      <c r="I100" s="115">
        <f t="shared" si="4"/>
        <v>0</v>
      </c>
      <c r="K100" s="120" t="str">
        <f t="shared" si="5"/>
        <v/>
      </c>
      <c r="L100" s="117">
        <f t="shared" si="6"/>
        <v>0</v>
      </c>
      <c r="N100" s="114"/>
    </row>
    <row r="101" spans="1:14">
      <c r="A101" s="100">
        <v>95</v>
      </c>
      <c r="E101" s="119">
        <f>'Berechnung Altersstufe'!$B$4-D101</f>
        <v>2024</v>
      </c>
      <c r="I101" s="115">
        <f t="shared" si="4"/>
        <v>0</v>
      </c>
      <c r="K101" s="120" t="str">
        <f t="shared" si="5"/>
        <v/>
      </c>
      <c r="L101" s="117">
        <f t="shared" si="6"/>
        <v>0</v>
      </c>
      <c r="N101" s="114"/>
    </row>
    <row r="102" spans="1:14">
      <c r="A102" s="100">
        <v>96</v>
      </c>
      <c r="E102" s="119">
        <f>'Berechnung Altersstufe'!$B$4-D102</f>
        <v>2024</v>
      </c>
      <c r="I102" s="115">
        <f t="shared" si="4"/>
        <v>0</v>
      </c>
      <c r="K102" s="120" t="str">
        <f t="shared" si="5"/>
        <v/>
      </c>
      <c r="L102" s="117">
        <f t="shared" si="6"/>
        <v>0</v>
      </c>
      <c r="N102" s="114"/>
    </row>
    <row r="103" spans="1:14">
      <c r="A103" s="100">
        <v>97</v>
      </c>
      <c r="E103" s="119">
        <f>'Berechnung Altersstufe'!$B$4-D103</f>
        <v>2024</v>
      </c>
      <c r="I103" s="115">
        <f>SUM(F103:H103)</f>
        <v>0</v>
      </c>
      <c r="K103" s="120" t="str">
        <f t="shared" si="5"/>
        <v/>
      </c>
      <c r="L103" s="117">
        <f t="shared" si="6"/>
        <v>0</v>
      </c>
      <c r="N103" s="114"/>
    </row>
    <row r="104" spans="1:14">
      <c r="A104" s="100">
        <v>98</v>
      </c>
      <c r="E104" s="119">
        <f>'Berechnung Altersstufe'!$B$4-D104</f>
        <v>2024</v>
      </c>
      <c r="I104" s="115">
        <f>SUM(F104:H104)</f>
        <v>0</v>
      </c>
      <c r="K104" s="120" t="str">
        <f t="shared" si="5"/>
        <v/>
      </c>
      <c r="L104" s="117">
        <f t="shared" si="6"/>
        <v>0</v>
      </c>
      <c r="N104" s="114"/>
    </row>
    <row r="105" spans="1:14">
      <c r="A105" s="100">
        <v>99</v>
      </c>
      <c r="E105" s="119">
        <f>'Berechnung Altersstufe'!$B$4-D105</f>
        <v>2024</v>
      </c>
      <c r="I105" s="115">
        <f>SUM(F105:H105)</f>
        <v>0</v>
      </c>
      <c r="K105" s="120" t="str">
        <f t="shared" si="5"/>
        <v/>
      </c>
      <c r="L105" s="117">
        <f t="shared" si="6"/>
        <v>0</v>
      </c>
      <c r="N105" s="114"/>
    </row>
    <row r="106" spans="1:14">
      <c r="A106" s="100">
        <v>100</v>
      </c>
      <c r="E106" s="119">
        <f>'Berechnung Altersstufe'!$B$4-D106</f>
        <v>2024</v>
      </c>
      <c r="I106" s="115">
        <f>SUM(F106:H106)</f>
        <v>0</v>
      </c>
      <c r="K106" s="120" t="str">
        <f t="shared" si="5"/>
        <v/>
      </c>
      <c r="L106" s="117">
        <f t="shared" si="6"/>
        <v>0</v>
      </c>
      <c r="N106" s="114"/>
    </row>
  </sheetData>
  <sortState xmlns:xlrd2="http://schemas.microsoft.com/office/spreadsheetml/2017/richdata2" ref="B7:M8">
    <sortCondition descending="1" ref="I7:I8"/>
  </sortState>
  <customSheetViews>
    <customSheetView guid="{A032CA01-66E4-11D9-94ED-A954E2D94A3F}" showPageBreaks="1" showRuler="0">
      <pane ySplit="6" topLeftCell="A7" activePane="bottomLeft" state="frozenSplit"/>
      <selection pane="bottomLeft" activeCell="G10" sqref="G10"/>
      <pageMargins left="0.59055118110236227" right="0.19685039370078741" top="0.59055118110236227" bottom="0.59055118110236227" header="0.51181102362204722" footer="0.51181102362204722"/>
      <pageSetup paperSize="9" orientation="portrait" horizontalDpi="300" verticalDpi="300" r:id="rId1"/>
      <headerFooter alignWithMargins="0"/>
    </customSheetView>
  </customSheetViews>
  <phoneticPr fontId="8" type="noConversion"/>
  <pageMargins left="0.59055118110236227" right="0.19685039370078741" top="0.59055118110236227" bottom="0.59055118110236227" header="0.51181102362204722" footer="0.51181102362204722"/>
  <pageSetup paperSize="9" orientation="landscape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31">
    <tabColor theme="0"/>
  </sheetPr>
  <dimension ref="A1:Q106"/>
  <sheetViews>
    <sheetView workbookViewId="0">
      <pane ySplit="6" topLeftCell="A7" activePane="bottomLeft" state="frozenSplit"/>
      <selection pane="bottomLeft" activeCell="K7" sqref="K7:L56"/>
    </sheetView>
  </sheetViews>
  <sheetFormatPr baseColWidth="10" defaultColWidth="11.42578125" defaultRowHeight="12.75"/>
  <cols>
    <col min="1" max="1" width="4.7109375" style="23" customWidth="1"/>
    <col min="2" max="2" width="13.7109375" customWidth="1"/>
    <col min="3" max="3" width="11.7109375" customWidth="1"/>
    <col min="4" max="5" width="6.28515625" style="2" customWidth="1"/>
    <col min="6" max="8" width="3.7109375" style="2" customWidth="1"/>
    <col min="9" max="9" width="5.28515625" style="30" customWidth="1"/>
    <col min="10" max="10" width="2.5703125" style="23" customWidth="1"/>
    <col min="11" max="11" width="17.28515625" style="31" customWidth="1"/>
    <col min="12" max="12" width="2.7109375" style="32" customWidth="1"/>
    <col min="13" max="13" width="27.7109375" customWidth="1"/>
    <col min="14" max="14" width="5.7109375" customWidth="1"/>
  </cols>
  <sheetData>
    <row r="1" spans="1:13">
      <c r="I1" s="28"/>
    </row>
    <row r="2" spans="1:13">
      <c r="I2" s="28"/>
    </row>
    <row r="3" spans="1:13">
      <c r="I3" s="28"/>
    </row>
    <row r="4" spans="1:13">
      <c r="I4" s="28"/>
      <c r="M4" s="13">
        <f ca="1">TODAY()</f>
        <v>45354</v>
      </c>
    </row>
    <row r="5" spans="1:13" ht="69" customHeight="1">
      <c r="A5" s="12" t="s">
        <v>14</v>
      </c>
      <c r="B5" s="11" t="s">
        <v>7</v>
      </c>
      <c r="C5" s="11" t="s">
        <v>8</v>
      </c>
      <c r="D5" s="12" t="s">
        <v>9</v>
      </c>
      <c r="E5" s="10" t="s">
        <v>63</v>
      </c>
      <c r="F5" s="10" t="s">
        <v>41</v>
      </c>
      <c r="G5" s="10" t="s">
        <v>39</v>
      </c>
      <c r="H5" s="10"/>
      <c r="I5" s="29" t="s">
        <v>0</v>
      </c>
      <c r="J5" s="14" t="s">
        <v>11</v>
      </c>
      <c r="K5" s="33" t="s">
        <v>21</v>
      </c>
      <c r="L5" s="34" t="s">
        <v>51</v>
      </c>
      <c r="M5" s="11" t="s">
        <v>10</v>
      </c>
    </row>
    <row r="6" spans="1:13">
      <c r="I6" s="28"/>
      <c r="K6" s="35"/>
      <c r="L6" s="36"/>
    </row>
    <row r="7" spans="1:13">
      <c r="A7" s="23">
        <v>1</v>
      </c>
      <c r="B7" t="s">
        <v>28</v>
      </c>
      <c r="C7" s="25" t="s">
        <v>32</v>
      </c>
      <c r="D7" s="26">
        <v>2005</v>
      </c>
      <c r="E7" s="26">
        <f>'Berechnung Altersstufe'!$B$4-D7</f>
        <v>19</v>
      </c>
      <c r="I7" s="28">
        <f t="shared" ref="I7:I38" si="0">SUM(F7:G7)</f>
        <v>0</v>
      </c>
      <c r="K7" s="73" t="str">
        <f t="shared" ref="K7" si="1">IF(D7="","",IF(E7&gt;=21,"zu Alt",IF(E7&gt;=19,"U21",IF(E7&gt;=17,"U19",IF(E7&gt;=14,"U15-U17",IF(E7&lt;=13,"zu Jung",))))))</f>
        <v>U21</v>
      </c>
      <c r="L7" s="36" t="str">
        <f>IF(I7="","",IF(K7="U15-U17",IF(I7&gt;=483,"X","0"),IF(K7="U19",IF(I7&gt;=493,"X","0"),IF(K7="U21",IF(I7&gt;=503,"X","0"),S17))))</f>
        <v>0</v>
      </c>
      <c r="M7" s="25"/>
    </row>
    <row r="8" spans="1:13">
      <c r="A8" s="23">
        <v>2</v>
      </c>
      <c r="B8" s="25"/>
      <c r="C8" s="25"/>
      <c r="D8" s="26"/>
      <c r="E8" s="26">
        <f>'Berechnung Altersstufe'!$B$4-D8</f>
        <v>2024</v>
      </c>
      <c r="I8" s="28">
        <f t="shared" si="0"/>
        <v>0</v>
      </c>
      <c r="K8" s="73" t="str">
        <f t="shared" ref="K8:K56" si="2">IF(D8="","",IF(E8&gt;=21,"zu Alt",IF(E8&gt;=19,"U21",IF(E8&gt;=17,"U19",IF(E8&gt;=14,"U15-U17",IF(E8&lt;=13,"zu Jung",))))))</f>
        <v/>
      </c>
      <c r="L8" s="36">
        <f t="shared" ref="L8:L56" si="3">IF(I8="","",IF(K8="U15-U17",IF(I8&gt;=483,"X","0"),IF(K8="U19",IF(I8&gt;=493,"X","0"),IF(K8="U21",IF(I8&gt;=503,"X","0"),S18))))</f>
        <v>0</v>
      </c>
      <c r="M8" s="25"/>
    </row>
    <row r="9" spans="1:13">
      <c r="A9" s="23">
        <v>3</v>
      </c>
      <c r="B9" s="25"/>
      <c r="C9" s="25"/>
      <c r="D9" s="26"/>
      <c r="E9" s="26">
        <f>'Berechnung Altersstufe'!$B$4-D9</f>
        <v>2024</v>
      </c>
      <c r="I9" s="28">
        <f t="shared" si="0"/>
        <v>0</v>
      </c>
      <c r="K9" s="73" t="str">
        <f t="shared" si="2"/>
        <v/>
      </c>
      <c r="L9" s="36">
        <f t="shared" si="3"/>
        <v>0</v>
      </c>
      <c r="M9" s="25"/>
    </row>
    <row r="10" spans="1:13">
      <c r="A10" s="23">
        <v>4</v>
      </c>
      <c r="B10" s="25"/>
      <c r="C10" s="25"/>
      <c r="D10" s="26"/>
      <c r="E10" s="26">
        <f>'Berechnung Altersstufe'!$B$4-D10</f>
        <v>2024</v>
      </c>
      <c r="I10" s="28">
        <f t="shared" si="0"/>
        <v>0</v>
      </c>
      <c r="K10" s="73" t="str">
        <f t="shared" si="2"/>
        <v/>
      </c>
      <c r="L10" s="36">
        <f t="shared" si="3"/>
        <v>0</v>
      </c>
      <c r="M10" s="25"/>
    </row>
    <row r="11" spans="1:13">
      <c r="A11" s="23">
        <v>5</v>
      </c>
      <c r="B11" s="25"/>
      <c r="C11" s="25"/>
      <c r="D11" s="26"/>
      <c r="E11" s="26">
        <f>'Berechnung Altersstufe'!$B$4-D11</f>
        <v>2024</v>
      </c>
      <c r="I11" s="28">
        <f t="shared" si="0"/>
        <v>0</v>
      </c>
      <c r="K11" s="73" t="str">
        <f t="shared" si="2"/>
        <v/>
      </c>
      <c r="L11" s="36">
        <f t="shared" si="3"/>
        <v>0</v>
      </c>
      <c r="M11" s="25"/>
    </row>
    <row r="12" spans="1:13">
      <c r="A12" s="23">
        <v>6</v>
      </c>
      <c r="B12" s="25"/>
      <c r="C12" s="25"/>
      <c r="D12" s="26"/>
      <c r="E12" s="26">
        <f>'Berechnung Altersstufe'!$B$4-D12</f>
        <v>2024</v>
      </c>
      <c r="I12" s="28">
        <f t="shared" si="0"/>
        <v>0</v>
      </c>
      <c r="K12" s="73" t="str">
        <f t="shared" si="2"/>
        <v/>
      </c>
      <c r="L12" s="36">
        <f t="shared" si="3"/>
        <v>0</v>
      </c>
      <c r="M12" s="25"/>
    </row>
    <row r="13" spans="1:13">
      <c r="A13" s="23">
        <v>7</v>
      </c>
      <c r="B13" s="25"/>
      <c r="C13" s="25"/>
      <c r="D13" s="26"/>
      <c r="E13" s="26">
        <f>'Berechnung Altersstufe'!$B$4-D13</f>
        <v>2024</v>
      </c>
      <c r="I13" s="28">
        <f t="shared" si="0"/>
        <v>0</v>
      </c>
      <c r="K13" s="73" t="str">
        <f t="shared" si="2"/>
        <v/>
      </c>
      <c r="L13" s="36">
        <f t="shared" si="3"/>
        <v>0</v>
      </c>
      <c r="M13" s="25"/>
    </row>
    <row r="14" spans="1:13">
      <c r="A14" s="23">
        <v>8</v>
      </c>
      <c r="B14" s="25"/>
      <c r="C14" s="25"/>
      <c r="D14" s="26"/>
      <c r="E14" s="26">
        <f>'Berechnung Altersstufe'!$B$4-D14</f>
        <v>2024</v>
      </c>
      <c r="I14" s="28">
        <f t="shared" si="0"/>
        <v>0</v>
      </c>
      <c r="K14" s="73" t="str">
        <f t="shared" si="2"/>
        <v/>
      </c>
      <c r="L14" s="36">
        <f t="shared" si="3"/>
        <v>0</v>
      </c>
      <c r="M14" s="25"/>
    </row>
    <row r="15" spans="1:13" ht="12.75" customHeight="1">
      <c r="A15" s="23">
        <v>9</v>
      </c>
      <c r="B15" s="25"/>
      <c r="C15" s="25"/>
      <c r="D15" s="26"/>
      <c r="E15" s="26">
        <f>'Berechnung Altersstufe'!$B$4-D15</f>
        <v>2024</v>
      </c>
      <c r="I15" s="28">
        <f t="shared" si="0"/>
        <v>0</v>
      </c>
      <c r="K15" s="73" t="str">
        <f t="shared" si="2"/>
        <v/>
      </c>
      <c r="L15" s="36">
        <f t="shared" si="3"/>
        <v>0</v>
      </c>
      <c r="M15" s="25"/>
    </row>
    <row r="16" spans="1:13">
      <c r="A16" s="23">
        <v>10</v>
      </c>
      <c r="B16" s="25"/>
      <c r="C16" s="25"/>
      <c r="D16" s="26"/>
      <c r="E16" s="26">
        <f>'Berechnung Altersstufe'!$B$4-D16</f>
        <v>2024</v>
      </c>
      <c r="I16" s="28">
        <f t="shared" si="0"/>
        <v>0</v>
      </c>
      <c r="K16" s="73" t="str">
        <f t="shared" si="2"/>
        <v/>
      </c>
      <c r="L16" s="36">
        <f t="shared" si="3"/>
        <v>0</v>
      </c>
      <c r="M16" s="25"/>
    </row>
    <row r="17" spans="1:13">
      <c r="A17" s="23">
        <v>11</v>
      </c>
      <c r="B17" s="25"/>
      <c r="C17" s="25"/>
      <c r="D17" s="26"/>
      <c r="E17" s="26">
        <f>'Berechnung Altersstufe'!$B$4-D17</f>
        <v>2024</v>
      </c>
      <c r="I17" s="28">
        <f t="shared" si="0"/>
        <v>0</v>
      </c>
      <c r="K17" s="73" t="str">
        <f t="shared" si="2"/>
        <v/>
      </c>
      <c r="L17" s="36">
        <f t="shared" si="3"/>
        <v>0</v>
      </c>
      <c r="M17" s="25"/>
    </row>
    <row r="18" spans="1:13">
      <c r="A18" s="23">
        <v>12</v>
      </c>
      <c r="B18" s="25"/>
      <c r="C18" s="25"/>
      <c r="D18" s="26"/>
      <c r="E18" s="26">
        <f>'Berechnung Altersstufe'!$B$4-D18</f>
        <v>2024</v>
      </c>
      <c r="I18" s="28">
        <f t="shared" si="0"/>
        <v>0</v>
      </c>
      <c r="K18" s="73" t="str">
        <f t="shared" si="2"/>
        <v/>
      </c>
      <c r="L18" s="36">
        <f t="shared" si="3"/>
        <v>0</v>
      </c>
      <c r="M18" s="25"/>
    </row>
    <row r="19" spans="1:13" ht="12.75" customHeight="1">
      <c r="A19" s="23">
        <v>13</v>
      </c>
      <c r="B19" s="25"/>
      <c r="C19" s="25"/>
      <c r="D19" s="26"/>
      <c r="E19" s="26">
        <f>'Berechnung Altersstufe'!$B$4-D19</f>
        <v>2024</v>
      </c>
      <c r="I19" s="28">
        <f t="shared" si="0"/>
        <v>0</v>
      </c>
      <c r="K19" s="73" t="str">
        <f t="shared" si="2"/>
        <v/>
      </c>
      <c r="L19" s="36">
        <f t="shared" si="3"/>
        <v>0</v>
      </c>
      <c r="M19" s="25"/>
    </row>
    <row r="20" spans="1:13">
      <c r="A20" s="23">
        <v>14</v>
      </c>
      <c r="B20" s="25"/>
      <c r="C20" s="25"/>
      <c r="D20" s="26"/>
      <c r="E20" s="26">
        <f>'Berechnung Altersstufe'!$B$4-D20</f>
        <v>2024</v>
      </c>
      <c r="I20" s="28">
        <f t="shared" si="0"/>
        <v>0</v>
      </c>
      <c r="K20" s="73" t="str">
        <f t="shared" si="2"/>
        <v/>
      </c>
      <c r="L20" s="36">
        <f t="shared" si="3"/>
        <v>0</v>
      </c>
      <c r="M20" s="25"/>
    </row>
    <row r="21" spans="1:13">
      <c r="A21" s="23">
        <v>15</v>
      </c>
      <c r="B21" s="25"/>
      <c r="C21" s="25"/>
      <c r="D21" s="26"/>
      <c r="E21" s="26">
        <f>'Berechnung Altersstufe'!$B$4-D21</f>
        <v>2024</v>
      </c>
      <c r="I21" s="28">
        <f t="shared" si="0"/>
        <v>0</v>
      </c>
      <c r="K21" s="73" t="str">
        <f t="shared" si="2"/>
        <v/>
      </c>
      <c r="L21" s="36">
        <f t="shared" si="3"/>
        <v>0</v>
      </c>
      <c r="M21" s="25"/>
    </row>
    <row r="22" spans="1:13">
      <c r="A22" s="23">
        <v>16</v>
      </c>
      <c r="B22" s="25"/>
      <c r="C22" s="25"/>
      <c r="D22" s="26"/>
      <c r="E22" s="26">
        <f>'Berechnung Altersstufe'!$B$4-D22</f>
        <v>2024</v>
      </c>
      <c r="I22" s="28">
        <f t="shared" si="0"/>
        <v>0</v>
      </c>
      <c r="K22" s="73" t="str">
        <f t="shared" si="2"/>
        <v/>
      </c>
      <c r="L22" s="36">
        <f t="shared" si="3"/>
        <v>0</v>
      </c>
      <c r="M22" s="25"/>
    </row>
    <row r="23" spans="1:13">
      <c r="A23" s="23">
        <v>17</v>
      </c>
      <c r="B23" s="25"/>
      <c r="C23" s="25"/>
      <c r="D23" s="26"/>
      <c r="E23" s="26">
        <f>'Berechnung Altersstufe'!$B$4-D23</f>
        <v>2024</v>
      </c>
      <c r="I23" s="28">
        <f t="shared" si="0"/>
        <v>0</v>
      </c>
      <c r="K23" s="73" t="str">
        <f t="shared" si="2"/>
        <v/>
      </c>
      <c r="L23" s="36">
        <f t="shared" si="3"/>
        <v>0</v>
      </c>
      <c r="M23" s="25"/>
    </row>
    <row r="24" spans="1:13">
      <c r="A24" s="23">
        <v>18</v>
      </c>
      <c r="B24" s="25"/>
      <c r="C24" s="25"/>
      <c r="D24" s="26"/>
      <c r="E24" s="26">
        <f>'Berechnung Altersstufe'!$B$4-D24</f>
        <v>2024</v>
      </c>
      <c r="I24" s="28">
        <f t="shared" si="0"/>
        <v>0</v>
      </c>
      <c r="K24" s="73" t="str">
        <f t="shared" si="2"/>
        <v/>
      </c>
      <c r="L24" s="36">
        <f t="shared" si="3"/>
        <v>0</v>
      </c>
      <c r="M24" s="25"/>
    </row>
    <row r="25" spans="1:13">
      <c r="A25" s="23">
        <v>19</v>
      </c>
      <c r="B25" s="25"/>
      <c r="C25" s="25"/>
      <c r="D25" s="26"/>
      <c r="E25" s="26">
        <f>'Berechnung Altersstufe'!$B$4-D25</f>
        <v>2024</v>
      </c>
      <c r="I25" s="28">
        <f t="shared" si="0"/>
        <v>0</v>
      </c>
      <c r="K25" s="73" t="str">
        <f t="shared" si="2"/>
        <v/>
      </c>
      <c r="L25" s="36">
        <f t="shared" si="3"/>
        <v>0</v>
      </c>
      <c r="M25" s="25"/>
    </row>
    <row r="26" spans="1:13" ht="12.75" customHeight="1">
      <c r="A26" s="23">
        <v>20</v>
      </c>
      <c r="B26" s="25"/>
      <c r="C26" s="25"/>
      <c r="D26" s="26"/>
      <c r="E26" s="26">
        <f>'Berechnung Altersstufe'!$B$4-D26</f>
        <v>2024</v>
      </c>
      <c r="I26" s="28">
        <f t="shared" si="0"/>
        <v>0</v>
      </c>
      <c r="K26" s="73" t="str">
        <f t="shared" si="2"/>
        <v/>
      </c>
      <c r="L26" s="36">
        <f t="shared" si="3"/>
        <v>0</v>
      </c>
      <c r="M26" s="25"/>
    </row>
    <row r="27" spans="1:13" ht="12.75" customHeight="1">
      <c r="A27" s="23">
        <v>21</v>
      </c>
      <c r="B27" s="25"/>
      <c r="C27" s="25"/>
      <c r="D27" s="26"/>
      <c r="E27" s="26">
        <f>'Berechnung Altersstufe'!$B$4-D27</f>
        <v>2024</v>
      </c>
      <c r="I27" s="28">
        <f t="shared" si="0"/>
        <v>0</v>
      </c>
      <c r="K27" s="73" t="str">
        <f t="shared" si="2"/>
        <v/>
      </c>
      <c r="L27" s="36">
        <f t="shared" si="3"/>
        <v>0</v>
      </c>
      <c r="M27" s="25"/>
    </row>
    <row r="28" spans="1:13" ht="12.75" customHeight="1">
      <c r="A28" s="23">
        <v>22</v>
      </c>
      <c r="B28" s="25"/>
      <c r="C28" s="25"/>
      <c r="D28" s="26"/>
      <c r="E28" s="26">
        <f>'Berechnung Altersstufe'!$B$4-D28</f>
        <v>2024</v>
      </c>
      <c r="I28" s="28">
        <f t="shared" si="0"/>
        <v>0</v>
      </c>
      <c r="K28" s="73" t="str">
        <f t="shared" si="2"/>
        <v/>
      </c>
      <c r="L28" s="36">
        <f t="shared" si="3"/>
        <v>0</v>
      </c>
      <c r="M28" s="25"/>
    </row>
    <row r="29" spans="1:13" ht="12.75" customHeight="1">
      <c r="A29" s="23">
        <v>23</v>
      </c>
      <c r="B29" s="25"/>
      <c r="C29" s="25"/>
      <c r="D29" s="26"/>
      <c r="E29" s="26">
        <f>'Berechnung Altersstufe'!$B$4-D29</f>
        <v>2024</v>
      </c>
      <c r="I29" s="28">
        <f t="shared" si="0"/>
        <v>0</v>
      </c>
      <c r="K29" s="73" t="str">
        <f t="shared" si="2"/>
        <v/>
      </c>
      <c r="L29" s="36">
        <f t="shared" si="3"/>
        <v>0</v>
      </c>
      <c r="M29" s="25"/>
    </row>
    <row r="30" spans="1:13" ht="12.75" customHeight="1">
      <c r="A30" s="23">
        <v>24</v>
      </c>
      <c r="B30" s="25"/>
      <c r="C30" s="25"/>
      <c r="D30" s="26"/>
      <c r="E30" s="26">
        <f>'Berechnung Altersstufe'!$B$4-D30</f>
        <v>2024</v>
      </c>
      <c r="I30" s="28">
        <f t="shared" si="0"/>
        <v>0</v>
      </c>
      <c r="K30" s="73" t="str">
        <f t="shared" si="2"/>
        <v/>
      </c>
      <c r="L30" s="36">
        <f t="shared" si="3"/>
        <v>0</v>
      </c>
      <c r="M30" s="25"/>
    </row>
    <row r="31" spans="1:13" ht="12.75" customHeight="1">
      <c r="A31" s="23">
        <v>25</v>
      </c>
      <c r="B31" s="25"/>
      <c r="C31" s="25"/>
      <c r="D31" s="26"/>
      <c r="E31" s="26">
        <f>'Berechnung Altersstufe'!$B$4-D31</f>
        <v>2024</v>
      </c>
      <c r="I31" s="28">
        <f t="shared" si="0"/>
        <v>0</v>
      </c>
      <c r="K31" s="73" t="str">
        <f t="shared" si="2"/>
        <v/>
      </c>
      <c r="L31" s="36">
        <f t="shared" si="3"/>
        <v>0</v>
      </c>
      <c r="M31" s="25"/>
    </row>
    <row r="32" spans="1:13" ht="12.75" customHeight="1">
      <c r="A32" s="23">
        <v>26</v>
      </c>
      <c r="B32" s="25"/>
      <c r="C32" s="25"/>
      <c r="D32" s="26"/>
      <c r="E32" s="26">
        <f>'Berechnung Altersstufe'!$B$4-D32</f>
        <v>2024</v>
      </c>
      <c r="I32" s="28">
        <f t="shared" si="0"/>
        <v>0</v>
      </c>
      <c r="K32" s="73" t="str">
        <f t="shared" si="2"/>
        <v/>
      </c>
      <c r="L32" s="36">
        <f t="shared" si="3"/>
        <v>0</v>
      </c>
      <c r="M32" s="25"/>
    </row>
    <row r="33" spans="1:17" ht="12.75" customHeight="1">
      <c r="A33" s="23">
        <v>27</v>
      </c>
      <c r="B33" s="25"/>
      <c r="C33" s="25"/>
      <c r="D33" s="26"/>
      <c r="E33" s="26">
        <f>'Berechnung Altersstufe'!$B$4-D33</f>
        <v>2024</v>
      </c>
      <c r="I33" s="28">
        <f t="shared" si="0"/>
        <v>0</v>
      </c>
      <c r="K33" s="73" t="str">
        <f t="shared" si="2"/>
        <v/>
      </c>
      <c r="L33" s="36">
        <f t="shared" si="3"/>
        <v>0</v>
      </c>
      <c r="M33" s="25"/>
    </row>
    <row r="34" spans="1:17" ht="12.75" customHeight="1">
      <c r="A34" s="23">
        <v>28</v>
      </c>
      <c r="B34" s="25"/>
      <c r="C34" s="25"/>
      <c r="D34" s="26"/>
      <c r="E34" s="26">
        <f>'Berechnung Altersstufe'!$B$4-D34</f>
        <v>2024</v>
      </c>
      <c r="I34" s="28">
        <f t="shared" si="0"/>
        <v>0</v>
      </c>
      <c r="K34" s="73" t="str">
        <f t="shared" si="2"/>
        <v/>
      </c>
      <c r="L34" s="36">
        <f t="shared" si="3"/>
        <v>0</v>
      </c>
      <c r="M34" s="25"/>
    </row>
    <row r="35" spans="1:17" ht="12.75" customHeight="1">
      <c r="A35" s="23">
        <v>29</v>
      </c>
      <c r="B35" s="25"/>
      <c r="C35" s="25"/>
      <c r="D35" s="26"/>
      <c r="E35" s="26">
        <f>'Berechnung Altersstufe'!$B$4-D35</f>
        <v>2024</v>
      </c>
      <c r="I35" s="28">
        <f t="shared" si="0"/>
        <v>0</v>
      </c>
      <c r="K35" s="73" t="str">
        <f t="shared" si="2"/>
        <v/>
      </c>
      <c r="L35" s="36">
        <f t="shared" si="3"/>
        <v>0</v>
      </c>
      <c r="M35" s="25"/>
    </row>
    <row r="36" spans="1:17" ht="12.75" customHeight="1">
      <c r="A36" s="23">
        <v>30</v>
      </c>
      <c r="B36" s="25"/>
      <c r="C36" s="25"/>
      <c r="D36" s="26"/>
      <c r="E36" s="26">
        <f>'Berechnung Altersstufe'!$B$4-D36</f>
        <v>2024</v>
      </c>
      <c r="I36" s="28">
        <f t="shared" si="0"/>
        <v>0</v>
      </c>
      <c r="K36" s="73" t="str">
        <f t="shared" si="2"/>
        <v/>
      </c>
      <c r="L36" s="36">
        <f t="shared" si="3"/>
        <v>0</v>
      </c>
      <c r="M36" s="25"/>
    </row>
    <row r="37" spans="1:17" ht="12.75" customHeight="1">
      <c r="A37" s="23">
        <v>31</v>
      </c>
      <c r="B37" s="25"/>
      <c r="C37" s="25"/>
      <c r="D37" s="26"/>
      <c r="E37" s="26">
        <f>'Berechnung Altersstufe'!$B$4-D37</f>
        <v>2024</v>
      </c>
      <c r="I37" s="28">
        <f t="shared" si="0"/>
        <v>0</v>
      </c>
      <c r="K37" s="73" t="str">
        <f t="shared" si="2"/>
        <v/>
      </c>
      <c r="L37" s="36">
        <f t="shared" si="3"/>
        <v>0</v>
      </c>
      <c r="M37" s="25"/>
    </row>
    <row r="38" spans="1:17" ht="12.75" customHeight="1">
      <c r="A38" s="23">
        <v>32</v>
      </c>
      <c r="B38" s="25"/>
      <c r="C38" s="25"/>
      <c r="D38" s="26"/>
      <c r="E38" s="26">
        <f>'Berechnung Altersstufe'!$B$4-D38</f>
        <v>2024</v>
      </c>
      <c r="I38" s="28">
        <f t="shared" si="0"/>
        <v>0</v>
      </c>
      <c r="K38" s="73" t="str">
        <f t="shared" si="2"/>
        <v/>
      </c>
      <c r="L38" s="36">
        <f t="shared" si="3"/>
        <v>0</v>
      </c>
      <c r="M38" s="25"/>
    </row>
    <row r="39" spans="1:17" ht="12.75" customHeight="1">
      <c r="A39" s="23">
        <v>33</v>
      </c>
      <c r="B39" s="25"/>
      <c r="C39" s="25"/>
      <c r="D39" s="26"/>
      <c r="E39" s="26">
        <f>'Berechnung Altersstufe'!$B$4-D39</f>
        <v>2024</v>
      </c>
      <c r="I39" s="28">
        <f t="shared" ref="I39:I56" si="4">SUM(F39:G39)</f>
        <v>0</v>
      </c>
      <c r="K39" s="73" t="str">
        <f t="shared" si="2"/>
        <v/>
      </c>
      <c r="L39" s="36">
        <f t="shared" si="3"/>
        <v>0</v>
      </c>
      <c r="M39" s="25"/>
    </row>
    <row r="40" spans="1:17" ht="12.75" customHeight="1">
      <c r="A40" s="23">
        <v>34</v>
      </c>
      <c r="B40" s="25"/>
      <c r="C40" s="25"/>
      <c r="D40" s="26"/>
      <c r="E40" s="26">
        <f>'Berechnung Altersstufe'!$B$4-D40</f>
        <v>2024</v>
      </c>
      <c r="I40" s="28">
        <f t="shared" si="4"/>
        <v>0</v>
      </c>
      <c r="K40" s="73" t="str">
        <f t="shared" si="2"/>
        <v/>
      </c>
      <c r="L40" s="36">
        <f t="shared" si="3"/>
        <v>0</v>
      </c>
      <c r="M40" s="25"/>
    </row>
    <row r="41" spans="1:17" ht="12.75" customHeight="1">
      <c r="A41" s="23">
        <v>35</v>
      </c>
      <c r="B41" s="25"/>
      <c r="C41" s="25"/>
      <c r="D41" s="26"/>
      <c r="E41" s="26">
        <f>'Berechnung Altersstufe'!$B$4-D41</f>
        <v>2024</v>
      </c>
      <c r="I41" s="28">
        <f t="shared" si="4"/>
        <v>0</v>
      </c>
      <c r="K41" s="73" t="str">
        <f t="shared" si="2"/>
        <v/>
      </c>
      <c r="L41" s="36">
        <f t="shared" si="3"/>
        <v>0</v>
      </c>
      <c r="M41" s="25"/>
    </row>
    <row r="42" spans="1:17" ht="12.75" customHeight="1">
      <c r="A42" s="23">
        <v>36</v>
      </c>
      <c r="B42" s="25"/>
      <c r="C42" s="25"/>
      <c r="D42" s="26"/>
      <c r="E42" s="26">
        <f>'Berechnung Altersstufe'!$B$4-D42</f>
        <v>2024</v>
      </c>
      <c r="I42" s="28">
        <f t="shared" si="4"/>
        <v>0</v>
      </c>
      <c r="K42" s="73" t="str">
        <f t="shared" si="2"/>
        <v/>
      </c>
      <c r="L42" s="36">
        <f t="shared" si="3"/>
        <v>0</v>
      </c>
      <c r="M42" s="25"/>
      <c r="O42" s="24"/>
      <c r="P42" s="24"/>
      <c r="Q42" s="22"/>
    </row>
    <row r="43" spans="1:17" ht="12.75" customHeight="1">
      <c r="A43" s="23">
        <v>37</v>
      </c>
      <c r="B43" s="25"/>
      <c r="C43" s="25"/>
      <c r="D43" s="26"/>
      <c r="E43" s="26">
        <f>'Berechnung Altersstufe'!$B$4-D43</f>
        <v>2024</v>
      </c>
      <c r="I43" s="28">
        <f t="shared" si="4"/>
        <v>0</v>
      </c>
      <c r="K43" s="73" t="str">
        <f t="shared" si="2"/>
        <v/>
      </c>
      <c r="L43" s="36">
        <f t="shared" si="3"/>
        <v>0</v>
      </c>
      <c r="M43" s="25"/>
    </row>
    <row r="44" spans="1:17" ht="12.75" customHeight="1">
      <c r="A44" s="23">
        <v>38</v>
      </c>
      <c r="B44" s="25"/>
      <c r="C44" s="25"/>
      <c r="D44" s="26"/>
      <c r="E44" s="26">
        <f>'Berechnung Altersstufe'!$B$4-D44</f>
        <v>2024</v>
      </c>
      <c r="I44" s="28">
        <f t="shared" si="4"/>
        <v>0</v>
      </c>
      <c r="K44" s="73" t="str">
        <f t="shared" si="2"/>
        <v/>
      </c>
      <c r="L44" s="36">
        <f t="shared" si="3"/>
        <v>0</v>
      </c>
      <c r="M44" s="25"/>
    </row>
    <row r="45" spans="1:17" ht="12.75" customHeight="1">
      <c r="A45" s="23">
        <v>39</v>
      </c>
      <c r="B45" s="25"/>
      <c r="C45" s="25"/>
      <c r="D45" s="26"/>
      <c r="E45" s="26">
        <f>'Berechnung Altersstufe'!$B$4-D45</f>
        <v>2024</v>
      </c>
      <c r="F45" s="22"/>
      <c r="G45" s="22"/>
      <c r="H45" s="22"/>
      <c r="I45" s="28">
        <f t="shared" si="4"/>
        <v>0</v>
      </c>
      <c r="K45" s="73" t="str">
        <f t="shared" si="2"/>
        <v/>
      </c>
      <c r="L45" s="36">
        <f t="shared" si="3"/>
        <v>0</v>
      </c>
      <c r="M45" s="25"/>
    </row>
    <row r="46" spans="1:17" ht="12.75" customHeight="1">
      <c r="A46" s="23">
        <v>40</v>
      </c>
      <c r="B46" s="25"/>
      <c r="C46" s="25"/>
      <c r="D46" s="26"/>
      <c r="E46" s="26">
        <f>'Berechnung Altersstufe'!$B$4-D46</f>
        <v>2024</v>
      </c>
      <c r="I46" s="28">
        <f t="shared" si="4"/>
        <v>0</v>
      </c>
      <c r="K46" s="73" t="str">
        <f t="shared" si="2"/>
        <v/>
      </c>
      <c r="L46" s="36">
        <f t="shared" si="3"/>
        <v>0</v>
      </c>
      <c r="M46" s="25"/>
    </row>
    <row r="47" spans="1:17" ht="12.75" customHeight="1">
      <c r="A47" s="23">
        <v>41</v>
      </c>
      <c r="B47" s="25"/>
      <c r="C47" s="25"/>
      <c r="D47" s="26"/>
      <c r="E47" s="26">
        <f>'Berechnung Altersstufe'!$B$4-D47</f>
        <v>2024</v>
      </c>
      <c r="I47" s="28">
        <f t="shared" si="4"/>
        <v>0</v>
      </c>
      <c r="K47" s="73" t="str">
        <f t="shared" si="2"/>
        <v/>
      </c>
      <c r="L47" s="36">
        <f t="shared" si="3"/>
        <v>0</v>
      </c>
      <c r="M47" s="25"/>
    </row>
    <row r="48" spans="1:17" ht="12.75" customHeight="1">
      <c r="A48" s="23">
        <v>42</v>
      </c>
      <c r="B48" s="25"/>
      <c r="C48" s="25"/>
      <c r="D48" s="26"/>
      <c r="E48" s="26">
        <f>'Berechnung Altersstufe'!$B$4-D48</f>
        <v>2024</v>
      </c>
      <c r="I48" s="28">
        <f t="shared" si="4"/>
        <v>0</v>
      </c>
      <c r="K48" s="73" t="str">
        <f t="shared" si="2"/>
        <v/>
      </c>
      <c r="L48" s="36">
        <f t="shared" si="3"/>
        <v>0</v>
      </c>
      <c r="M48" s="25"/>
    </row>
    <row r="49" spans="1:13" ht="12.75" customHeight="1">
      <c r="A49" s="23">
        <v>43</v>
      </c>
      <c r="D49" s="26"/>
      <c r="E49" s="26">
        <f>'Berechnung Altersstufe'!$B$4-D49</f>
        <v>2024</v>
      </c>
      <c r="I49" s="28">
        <f t="shared" si="4"/>
        <v>0</v>
      </c>
      <c r="K49" s="73" t="str">
        <f t="shared" si="2"/>
        <v/>
      </c>
      <c r="L49" s="36">
        <f t="shared" si="3"/>
        <v>0</v>
      </c>
    </row>
    <row r="50" spans="1:13" ht="12.75" customHeight="1">
      <c r="A50" s="23">
        <v>44</v>
      </c>
      <c r="B50" s="25"/>
      <c r="C50" s="25"/>
      <c r="D50" s="26"/>
      <c r="E50" s="26">
        <f>'Berechnung Altersstufe'!$B$4-D50</f>
        <v>2024</v>
      </c>
      <c r="I50" s="28">
        <f t="shared" si="4"/>
        <v>0</v>
      </c>
      <c r="K50" s="73" t="str">
        <f t="shared" si="2"/>
        <v/>
      </c>
      <c r="L50" s="36">
        <f t="shared" si="3"/>
        <v>0</v>
      </c>
      <c r="M50" s="25"/>
    </row>
    <row r="51" spans="1:13" ht="12.75" customHeight="1">
      <c r="A51" s="23">
        <v>45</v>
      </c>
      <c r="B51" s="25"/>
      <c r="C51" s="25"/>
      <c r="D51" s="26"/>
      <c r="E51" s="26">
        <f>'Berechnung Altersstufe'!$B$4-D51</f>
        <v>2024</v>
      </c>
      <c r="I51" s="28">
        <f t="shared" si="4"/>
        <v>0</v>
      </c>
      <c r="K51" s="73" t="str">
        <f t="shared" si="2"/>
        <v/>
      </c>
      <c r="L51" s="36">
        <f t="shared" si="3"/>
        <v>0</v>
      </c>
      <c r="M51" s="25"/>
    </row>
    <row r="52" spans="1:13" ht="12.75" customHeight="1">
      <c r="A52" s="23">
        <v>46</v>
      </c>
      <c r="B52" s="25"/>
      <c r="C52" s="25"/>
      <c r="D52" s="26"/>
      <c r="E52" s="26">
        <f>'Berechnung Altersstufe'!$B$4-D52</f>
        <v>2024</v>
      </c>
      <c r="I52" s="28">
        <f t="shared" si="4"/>
        <v>0</v>
      </c>
      <c r="K52" s="73" t="str">
        <f t="shared" si="2"/>
        <v/>
      </c>
      <c r="L52" s="36">
        <f t="shared" si="3"/>
        <v>0</v>
      </c>
      <c r="M52" s="25"/>
    </row>
    <row r="53" spans="1:13" ht="12.75" customHeight="1">
      <c r="A53" s="23">
        <v>47</v>
      </c>
      <c r="B53" s="25"/>
      <c r="C53" s="25"/>
      <c r="D53" s="26"/>
      <c r="E53" s="26">
        <f>'Berechnung Altersstufe'!$B$4-D53</f>
        <v>2024</v>
      </c>
      <c r="I53" s="28">
        <f t="shared" si="4"/>
        <v>0</v>
      </c>
      <c r="K53" s="73" t="str">
        <f t="shared" si="2"/>
        <v/>
      </c>
      <c r="L53" s="36">
        <f t="shared" si="3"/>
        <v>0</v>
      </c>
      <c r="M53" s="25"/>
    </row>
    <row r="54" spans="1:13" ht="12.75" customHeight="1">
      <c r="A54" s="23">
        <v>48</v>
      </c>
      <c r="B54" s="25"/>
      <c r="C54" s="25"/>
      <c r="D54" s="26"/>
      <c r="E54" s="26">
        <f>'Berechnung Altersstufe'!$B$4-D54</f>
        <v>2024</v>
      </c>
      <c r="I54" s="28">
        <f t="shared" si="4"/>
        <v>0</v>
      </c>
      <c r="K54" s="73" t="str">
        <f t="shared" si="2"/>
        <v/>
      </c>
      <c r="L54" s="36">
        <f t="shared" si="3"/>
        <v>0</v>
      </c>
      <c r="M54" s="25"/>
    </row>
    <row r="55" spans="1:13" ht="12.75" customHeight="1">
      <c r="A55" s="23">
        <v>49</v>
      </c>
      <c r="B55" s="25"/>
      <c r="C55" s="25"/>
      <c r="D55" s="26"/>
      <c r="E55" s="26">
        <f>'Berechnung Altersstufe'!$B$4-D55</f>
        <v>2024</v>
      </c>
      <c r="F55" s="22"/>
      <c r="G55" s="22"/>
      <c r="H55" s="22"/>
      <c r="I55" s="28">
        <f t="shared" si="4"/>
        <v>0</v>
      </c>
      <c r="K55" s="73" t="str">
        <f t="shared" si="2"/>
        <v/>
      </c>
      <c r="L55" s="36">
        <f t="shared" si="3"/>
        <v>0</v>
      </c>
      <c r="M55" s="25"/>
    </row>
    <row r="56" spans="1:13" ht="12.75" customHeight="1">
      <c r="A56" s="23">
        <v>50</v>
      </c>
      <c r="B56" s="25"/>
      <c r="C56" s="25"/>
      <c r="D56" s="26"/>
      <c r="E56" s="26">
        <f>'Berechnung Altersstufe'!$B$4-D56</f>
        <v>2024</v>
      </c>
      <c r="I56" s="28">
        <f t="shared" si="4"/>
        <v>0</v>
      </c>
      <c r="K56" s="73" t="str">
        <f t="shared" si="2"/>
        <v/>
      </c>
      <c r="L56" s="36">
        <f t="shared" si="3"/>
        <v>0</v>
      </c>
      <c r="M56" s="25"/>
    </row>
    <row r="57" spans="1:13">
      <c r="D57" s="26"/>
      <c r="E57" s="26">
        <f>'Berechnung Altersstufe'!$B$4-D57</f>
        <v>2024</v>
      </c>
    </row>
    <row r="58" spans="1:13">
      <c r="D58" s="26"/>
      <c r="E58" s="26">
        <f>'Berechnung Altersstufe'!$B$4-D58</f>
        <v>2024</v>
      </c>
    </row>
    <row r="59" spans="1:13">
      <c r="D59" s="26"/>
      <c r="E59" s="26">
        <f>'Berechnung Altersstufe'!$B$4-D59</f>
        <v>2024</v>
      </c>
    </row>
    <row r="60" spans="1:13">
      <c r="D60" s="26"/>
      <c r="E60" s="26">
        <f>'Berechnung Altersstufe'!$B$4-D60</f>
        <v>2024</v>
      </c>
    </row>
    <row r="61" spans="1:13">
      <c r="D61" s="26"/>
      <c r="E61" s="26">
        <f>'Berechnung Altersstufe'!$B$4-D61</f>
        <v>2024</v>
      </c>
    </row>
    <row r="62" spans="1:13">
      <c r="D62" s="26"/>
      <c r="E62" s="26">
        <f>'Berechnung Altersstufe'!$B$4-D62</f>
        <v>2024</v>
      </c>
    </row>
    <row r="63" spans="1:13">
      <c r="D63" s="26"/>
      <c r="E63" s="26">
        <f>'Berechnung Altersstufe'!$B$4-D63</f>
        <v>2024</v>
      </c>
    </row>
    <row r="64" spans="1:13">
      <c r="D64" s="26"/>
      <c r="E64" s="26">
        <f>'Berechnung Altersstufe'!$B$4-D64</f>
        <v>2024</v>
      </c>
    </row>
    <row r="65" spans="4:5">
      <c r="D65" s="26"/>
      <c r="E65" s="26">
        <f>'Berechnung Altersstufe'!$B$4-D65</f>
        <v>2024</v>
      </c>
    </row>
    <row r="66" spans="4:5">
      <c r="D66" s="26"/>
      <c r="E66" s="26">
        <f>'Berechnung Altersstufe'!$B$4-D66</f>
        <v>2024</v>
      </c>
    </row>
    <row r="67" spans="4:5">
      <c r="D67" s="26"/>
      <c r="E67" s="26">
        <f>'Berechnung Altersstufe'!$B$4-D67</f>
        <v>2024</v>
      </c>
    </row>
    <row r="68" spans="4:5">
      <c r="D68" s="26"/>
      <c r="E68" s="26">
        <f>'Berechnung Altersstufe'!$B$4-D68</f>
        <v>2024</v>
      </c>
    </row>
    <row r="69" spans="4:5">
      <c r="D69" s="26"/>
      <c r="E69" s="26">
        <f>'Berechnung Altersstufe'!$B$4-D69</f>
        <v>2024</v>
      </c>
    </row>
    <row r="70" spans="4:5">
      <c r="D70" s="26"/>
      <c r="E70" s="26">
        <f>'Berechnung Altersstufe'!$B$4-D70</f>
        <v>2024</v>
      </c>
    </row>
    <row r="71" spans="4:5">
      <c r="D71" s="26"/>
      <c r="E71" s="26">
        <f>'Berechnung Altersstufe'!$B$4-D71</f>
        <v>2024</v>
      </c>
    </row>
    <row r="72" spans="4:5">
      <c r="D72" s="26"/>
      <c r="E72" s="26">
        <f>'Berechnung Altersstufe'!$B$4-D72</f>
        <v>2024</v>
      </c>
    </row>
    <row r="73" spans="4:5">
      <c r="D73" s="26"/>
      <c r="E73" s="26">
        <f>'Berechnung Altersstufe'!$B$4-D73</f>
        <v>2024</v>
      </c>
    </row>
    <row r="74" spans="4:5">
      <c r="D74" s="26"/>
      <c r="E74" s="26">
        <f>'Berechnung Altersstufe'!$B$4-D74</f>
        <v>2024</v>
      </c>
    </row>
    <row r="75" spans="4:5">
      <c r="D75" s="26"/>
      <c r="E75" s="26">
        <f>'Berechnung Altersstufe'!$B$4-D75</f>
        <v>2024</v>
      </c>
    </row>
    <row r="76" spans="4:5">
      <c r="D76" s="26"/>
      <c r="E76" s="26">
        <f>'Berechnung Altersstufe'!$B$4-D76</f>
        <v>2024</v>
      </c>
    </row>
    <row r="77" spans="4:5">
      <c r="D77" s="26"/>
      <c r="E77" s="26">
        <f>'Berechnung Altersstufe'!$B$4-D77</f>
        <v>2024</v>
      </c>
    </row>
    <row r="78" spans="4:5">
      <c r="D78" s="26"/>
      <c r="E78" s="26">
        <f>'Berechnung Altersstufe'!$B$4-D78</f>
        <v>2024</v>
      </c>
    </row>
    <row r="79" spans="4:5">
      <c r="D79" s="26"/>
      <c r="E79" s="26">
        <f>'Berechnung Altersstufe'!$B$4-D79</f>
        <v>2024</v>
      </c>
    </row>
    <row r="80" spans="4:5">
      <c r="D80" s="26"/>
      <c r="E80" s="26">
        <f>'Berechnung Altersstufe'!$B$4-D80</f>
        <v>2024</v>
      </c>
    </row>
    <row r="81" spans="4:5">
      <c r="D81" s="26"/>
      <c r="E81" s="26">
        <f>'Berechnung Altersstufe'!$B$4-D81</f>
        <v>2024</v>
      </c>
    </row>
    <row r="82" spans="4:5">
      <c r="D82" s="26"/>
      <c r="E82" s="26">
        <f>'Berechnung Altersstufe'!$B$4-D82</f>
        <v>2024</v>
      </c>
    </row>
    <row r="83" spans="4:5">
      <c r="D83" s="26"/>
      <c r="E83" s="26">
        <f>'Berechnung Altersstufe'!$B$4-D83</f>
        <v>2024</v>
      </c>
    </row>
    <row r="84" spans="4:5">
      <c r="D84" s="26"/>
      <c r="E84" s="26">
        <f>'Berechnung Altersstufe'!$B$4-D84</f>
        <v>2024</v>
      </c>
    </row>
    <row r="85" spans="4:5">
      <c r="D85" s="26"/>
      <c r="E85" s="26">
        <f>'Berechnung Altersstufe'!$B$4-D85</f>
        <v>2024</v>
      </c>
    </row>
    <row r="86" spans="4:5">
      <c r="D86" s="26"/>
      <c r="E86" s="26">
        <f>'Berechnung Altersstufe'!$B$4-D86</f>
        <v>2024</v>
      </c>
    </row>
    <row r="87" spans="4:5">
      <c r="D87" s="26"/>
      <c r="E87" s="26">
        <f>'Berechnung Altersstufe'!$B$4-D87</f>
        <v>2024</v>
      </c>
    </row>
    <row r="88" spans="4:5">
      <c r="D88" s="26"/>
      <c r="E88" s="26">
        <f>'Berechnung Altersstufe'!$B$4-D88</f>
        <v>2024</v>
      </c>
    </row>
    <row r="89" spans="4:5">
      <c r="D89" s="26"/>
      <c r="E89" s="26">
        <f>'Berechnung Altersstufe'!$B$4-D89</f>
        <v>2024</v>
      </c>
    </row>
    <row r="90" spans="4:5">
      <c r="D90" s="26"/>
      <c r="E90" s="26">
        <f>'Berechnung Altersstufe'!$B$4-D90</f>
        <v>2024</v>
      </c>
    </row>
    <row r="91" spans="4:5">
      <c r="D91" s="26"/>
      <c r="E91" s="26">
        <f>'Berechnung Altersstufe'!$B$4-D91</f>
        <v>2024</v>
      </c>
    </row>
    <row r="92" spans="4:5">
      <c r="D92" s="26"/>
      <c r="E92" s="26">
        <f>'Berechnung Altersstufe'!$B$4-D92</f>
        <v>2024</v>
      </c>
    </row>
    <row r="93" spans="4:5">
      <c r="D93" s="26"/>
      <c r="E93" s="26">
        <f>'Berechnung Altersstufe'!$B$4-D93</f>
        <v>2024</v>
      </c>
    </row>
    <row r="94" spans="4:5">
      <c r="D94" s="26"/>
      <c r="E94" s="26">
        <f>'Berechnung Altersstufe'!$B$4-D94</f>
        <v>2024</v>
      </c>
    </row>
    <row r="95" spans="4:5">
      <c r="D95" s="26"/>
      <c r="E95" s="26">
        <f>'Berechnung Altersstufe'!$B$4-D95</f>
        <v>2024</v>
      </c>
    </row>
    <row r="96" spans="4:5">
      <c r="D96" s="26"/>
      <c r="E96" s="26">
        <f>'Berechnung Altersstufe'!$B$4-D96</f>
        <v>2024</v>
      </c>
    </row>
    <row r="97" spans="4:5">
      <c r="D97" s="26"/>
      <c r="E97" s="26">
        <f>'Berechnung Altersstufe'!$B$4-D97</f>
        <v>2024</v>
      </c>
    </row>
    <row r="98" spans="4:5">
      <c r="D98" s="26"/>
      <c r="E98" s="26">
        <f>'Berechnung Altersstufe'!$B$4-D98</f>
        <v>2024</v>
      </c>
    </row>
    <row r="99" spans="4:5">
      <c r="D99" s="26"/>
      <c r="E99" s="26">
        <f>'Berechnung Altersstufe'!$B$4-D99</f>
        <v>2024</v>
      </c>
    </row>
    <row r="100" spans="4:5">
      <c r="D100" s="26"/>
      <c r="E100" s="26">
        <f>'Berechnung Altersstufe'!$B$4-D100</f>
        <v>2024</v>
      </c>
    </row>
    <row r="101" spans="4:5">
      <c r="D101" s="26"/>
      <c r="E101" s="26">
        <f>'Berechnung Altersstufe'!$B$4-D101</f>
        <v>2024</v>
      </c>
    </row>
    <row r="102" spans="4:5">
      <c r="D102" s="26"/>
      <c r="E102" s="26">
        <f>'Berechnung Altersstufe'!$B$4-D102</f>
        <v>2024</v>
      </c>
    </row>
    <row r="103" spans="4:5">
      <c r="D103" s="26"/>
      <c r="E103" s="26">
        <f>'Berechnung Altersstufe'!$B$4-D103</f>
        <v>2024</v>
      </c>
    </row>
    <row r="104" spans="4:5">
      <c r="D104" s="26"/>
      <c r="E104" s="26">
        <f>'Berechnung Altersstufe'!$B$4-D104</f>
        <v>2024</v>
      </c>
    </row>
    <row r="105" spans="4:5">
      <c r="D105" s="26"/>
      <c r="E105" s="26">
        <f>'Berechnung Altersstufe'!$B$4-D105</f>
        <v>2024</v>
      </c>
    </row>
    <row r="106" spans="4:5">
      <c r="D106" s="26"/>
      <c r="E106" s="26">
        <f>'Berechnung Altersstufe'!$B$4-D106</f>
        <v>2024</v>
      </c>
    </row>
  </sheetData>
  <customSheetViews>
    <customSheetView guid="{A032CA01-66E4-11D9-94ED-A954E2D94A3F}" showPageBreaks="1" showRuler="0" topLeftCell="B1">
      <pane ySplit="6" topLeftCell="A7" activePane="bottomLeft" state="frozenSplit"/>
      <selection pane="bottomLeft" activeCell="B7" sqref="B7"/>
      <pageMargins left="0.59055118110236227" right="0.19685039370078741" top="0.59055118110236227" bottom="0.59055118110236227" header="0.51181102362204722" footer="0.51181102362204722"/>
      <pageSetup paperSize="9" orientation="portrait" horizontalDpi="300" verticalDpi="300" r:id="rId1"/>
      <headerFooter alignWithMargins="0"/>
    </customSheetView>
  </customSheetViews>
  <phoneticPr fontId="8" type="noConversion"/>
  <pageMargins left="0.59055118110236227" right="0.19685039370078741" top="0.59055118110236227" bottom="0.59055118110236227" header="0.51181102362204722" footer="0.51181102362204722"/>
  <pageSetup paperSize="9" orientation="portrait" horizontalDpi="300" verticalDpi="300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311">
    <tabColor theme="0"/>
  </sheetPr>
  <dimension ref="A1:Q106"/>
  <sheetViews>
    <sheetView workbookViewId="0">
      <pane ySplit="6" topLeftCell="A7" activePane="bottomLeft" state="frozenSplit"/>
      <selection pane="bottomLeft" activeCell="D8" sqref="D8"/>
    </sheetView>
  </sheetViews>
  <sheetFormatPr baseColWidth="10" defaultColWidth="11.42578125" defaultRowHeight="12.75"/>
  <cols>
    <col min="1" max="1" width="4.7109375" style="23" customWidth="1"/>
    <col min="2" max="2" width="13.7109375" customWidth="1"/>
    <col min="3" max="3" width="11.7109375" customWidth="1"/>
    <col min="4" max="5" width="8.7109375" style="2" customWidth="1"/>
    <col min="6" max="8" width="3.7109375" style="2" customWidth="1"/>
    <col min="9" max="9" width="5.28515625" style="30" customWidth="1"/>
    <col min="10" max="10" width="2.5703125" style="23" customWidth="1"/>
    <col min="11" max="11" width="11.7109375" style="31" customWidth="1"/>
    <col min="12" max="12" width="2.7109375" style="32" customWidth="1"/>
    <col min="13" max="13" width="27.7109375" customWidth="1"/>
    <col min="14" max="14" width="5.7109375" customWidth="1"/>
  </cols>
  <sheetData>
    <row r="1" spans="1:13">
      <c r="I1" s="28"/>
    </row>
    <row r="2" spans="1:13">
      <c r="I2" s="28"/>
    </row>
    <row r="3" spans="1:13">
      <c r="I3" s="28"/>
    </row>
    <row r="4" spans="1:13">
      <c r="I4" s="28"/>
      <c r="M4" s="13">
        <f ca="1">TODAY()</f>
        <v>45354</v>
      </c>
    </row>
    <row r="5" spans="1:13" ht="69" customHeight="1">
      <c r="A5" s="12" t="s">
        <v>14</v>
      </c>
      <c r="B5" s="11" t="s">
        <v>7</v>
      </c>
      <c r="C5" s="11" t="s">
        <v>8</v>
      </c>
      <c r="D5" s="12" t="s">
        <v>42</v>
      </c>
      <c r="E5" s="10" t="s">
        <v>63</v>
      </c>
      <c r="F5" s="10" t="s">
        <v>38</v>
      </c>
      <c r="G5" s="10" t="s">
        <v>39</v>
      </c>
      <c r="H5" s="10" t="s">
        <v>40</v>
      </c>
      <c r="I5" s="29" t="s">
        <v>0</v>
      </c>
      <c r="J5" s="14" t="s">
        <v>11</v>
      </c>
      <c r="K5" s="33" t="s">
        <v>21</v>
      </c>
      <c r="L5" s="34" t="s">
        <v>15</v>
      </c>
      <c r="M5" s="11" t="s">
        <v>10</v>
      </c>
    </row>
    <row r="6" spans="1:13">
      <c r="I6" s="28"/>
      <c r="K6" s="35"/>
      <c r="L6" s="36"/>
    </row>
    <row r="7" spans="1:13">
      <c r="A7" s="23">
        <v>1</v>
      </c>
      <c r="B7" t="s">
        <v>28</v>
      </c>
      <c r="C7" s="25" t="s">
        <v>32</v>
      </c>
      <c r="D7" s="26">
        <v>2008</v>
      </c>
      <c r="E7" s="26">
        <f>'Berechnung Altersstufe'!$B$4-D7</f>
        <v>16</v>
      </c>
      <c r="I7" s="28">
        <f t="shared" ref="I7:I38" si="0">SUM(F7:H7)</f>
        <v>0</v>
      </c>
      <c r="K7" s="73" t="str">
        <f t="shared" ref="K7" si="1">IF(D7="","",IF(E7&gt;=21,"zu Alt",IF(E7&gt;=19,"U21",IF(E7&gt;=17,"U19",IF(E7&gt;=14,"U15-U17",IF(E7&lt;=13,"zu Jung",))))))</f>
        <v>U15-U17</v>
      </c>
      <c r="L7" s="36" t="str">
        <f>IF(I7="","",IF(K7="U15-U17",IF(I7&gt;=463,"X","0"),IF(K7="U19",IF(I7&gt;=473,"X","0"),IF(K7="U21",IF(I7&gt;=483,"X","0"),S17))))</f>
        <v>0</v>
      </c>
      <c r="M7" s="25"/>
    </row>
    <row r="8" spans="1:13">
      <c r="A8" s="23">
        <v>2</v>
      </c>
      <c r="B8" s="25"/>
      <c r="C8" s="25"/>
      <c r="D8" s="26"/>
      <c r="E8" s="26">
        <f>'Berechnung Altersstufe'!$B$4-D8</f>
        <v>2024</v>
      </c>
      <c r="I8" s="28">
        <f t="shared" si="0"/>
        <v>0</v>
      </c>
      <c r="K8" s="73" t="str">
        <f t="shared" ref="K8:K56" si="2">IF(D8="","",IF(E8&gt;=21,"zu Alt",IF(E8&gt;=19,"U21",IF(E8&gt;=17,"U19",IF(E8&gt;=14,"U15-U17",IF(E8&lt;=13,"zu Jung",))))))</f>
        <v/>
      </c>
      <c r="L8" s="36">
        <f t="shared" ref="L8:L56" si="3">IF(I8="","",IF(K8="U15-U17",IF(I8&gt;=463,"X","0"),IF(K8="U19",IF(I8&gt;=473,"X","0"),IF(K8="U21",IF(I8&gt;=483,"X","0"),S18))))</f>
        <v>0</v>
      </c>
      <c r="M8" s="25"/>
    </row>
    <row r="9" spans="1:13">
      <c r="A9" s="23">
        <v>3</v>
      </c>
      <c r="B9" s="25"/>
      <c r="C9" s="25"/>
      <c r="D9" s="26"/>
      <c r="E9" s="26">
        <f>'Berechnung Altersstufe'!$B$4-D9</f>
        <v>2024</v>
      </c>
      <c r="I9" s="28">
        <f t="shared" si="0"/>
        <v>0</v>
      </c>
      <c r="K9" s="73" t="str">
        <f t="shared" si="2"/>
        <v/>
      </c>
      <c r="L9" s="36">
        <f t="shared" si="3"/>
        <v>0</v>
      </c>
      <c r="M9" s="25"/>
    </row>
    <row r="10" spans="1:13">
      <c r="A10" s="23">
        <v>4</v>
      </c>
      <c r="B10" s="25"/>
      <c r="C10" s="25"/>
      <c r="D10" s="26"/>
      <c r="E10" s="26">
        <f>'Berechnung Altersstufe'!$B$4-D10</f>
        <v>2024</v>
      </c>
      <c r="I10" s="28">
        <f t="shared" si="0"/>
        <v>0</v>
      </c>
      <c r="K10" s="73" t="str">
        <f t="shared" si="2"/>
        <v/>
      </c>
      <c r="L10" s="36">
        <f t="shared" si="3"/>
        <v>0</v>
      </c>
      <c r="M10" s="25"/>
    </row>
    <row r="11" spans="1:13">
      <c r="A11" s="23">
        <v>5</v>
      </c>
      <c r="B11" s="25"/>
      <c r="C11" s="25"/>
      <c r="D11" s="26"/>
      <c r="E11" s="26">
        <f>'Berechnung Altersstufe'!$B$4-D11</f>
        <v>2024</v>
      </c>
      <c r="I11" s="28">
        <f t="shared" si="0"/>
        <v>0</v>
      </c>
      <c r="K11" s="73" t="str">
        <f t="shared" si="2"/>
        <v/>
      </c>
      <c r="L11" s="36">
        <f t="shared" si="3"/>
        <v>0</v>
      </c>
      <c r="M11" s="25"/>
    </row>
    <row r="12" spans="1:13">
      <c r="A12" s="23">
        <v>6</v>
      </c>
      <c r="B12" s="25"/>
      <c r="C12" s="25"/>
      <c r="D12" s="26"/>
      <c r="E12" s="26">
        <f>'Berechnung Altersstufe'!$B$4-D12</f>
        <v>2024</v>
      </c>
      <c r="I12" s="28">
        <f t="shared" si="0"/>
        <v>0</v>
      </c>
      <c r="K12" s="73" t="str">
        <f t="shared" si="2"/>
        <v/>
      </c>
      <c r="L12" s="36">
        <f t="shared" si="3"/>
        <v>0</v>
      </c>
      <c r="M12" s="25"/>
    </row>
    <row r="13" spans="1:13">
      <c r="A13" s="23">
        <v>7</v>
      </c>
      <c r="B13" s="25"/>
      <c r="C13" s="25"/>
      <c r="D13" s="26"/>
      <c r="E13" s="26">
        <f>'Berechnung Altersstufe'!$B$4-D13</f>
        <v>2024</v>
      </c>
      <c r="I13" s="28">
        <f t="shared" si="0"/>
        <v>0</v>
      </c>
      <c r="K13" s="73" t="str">
        <f t="shared" si="2"/>
        <v/>
      </c>
      <c r="L13" s="36">
        <f t="shared" si="3"/>
        <v>0</v>
      </c>
      <c r="M13" s="25"/>
    </row>
    <row r="14" spans="1:13">
      <c r="A14" s="23">
        <v>8</v>
      </c>
      <c r="B14" s="25"/>
      <c r="C14" s="25"/>
      <c r="D14" s="26"/>
      <c r="E14" s="26">
        <f>'Berechnung Altersstufe'!$B$4-D14</f>
        <v>2024</v>
      </c>
      <c r="I14" s="28">
        <f t="shared" si="0"/>
        <v>0</v>
      </c>
      <c r="K14" s="73" t="str">
        <f t="shared" si="2"/>
        <v/>
      </c>
      <c r="L14" s="36">
        <f t="shared" si="3"/>
        <v>0</v>
      </c>
      <c r="M14" s="25"/>
    </row>
    <row r="15" spans="1:13" ht="12.75" customHeight="1">
      <c r="A15" s="23">
        <v>9</v>
      </c>
      <c r="B15" s="25"/>
      <c r="C15" s="25"/>
      <c r="D15" s="26"/>
      <c r="E15" s="26">
        <f>'Berechnung Altersstufe'!$B$4-D15</f>
        <v>2024</v>
      </c>
      <c r="I15" s="28">
        <f t="shared" si="0"/>
        <v>0</v>
      </c>
      <c r="K15" s="73" t="str">
        <f t="shared" si="2"/>
        <v/>
      </c>
      <c r="L15" s="36">
        <f t="shared" si="3"/>
        <v>0</v>
      </c>
      <c r="M15" s="25"/>
    </row>
    <row r="16" spans="1:13">
      <c r="A16" s="23">
        <v>10</v>
      </c>
      <c r="B16" s="25"/>
      <c r="C16" s="25"/>
      <c r="D16" s="26"/>
      <c r="E16" s="26">
        <f>'Berechnung Altersstufe'!$B$4-D16</f>
        <v>2024</v>
      </c>
      <c r="I16" s="28">
        <f t="shared" si="0"/>
        <v>0</v>
      </c>
      <c r="K16" s="73" t="str">
        <f t="shared" si="2"/>
        <v/>
      </c>
      <c r="L16" s="36">
        <f t="shared" si="3"/>
        <v>0</v>
      </c>
      <c r="M16" s="25"/>
    </row>
    <row r="17" spans="1:13">
      <c r="A17" s="23">
        <v>11</v>
      </c>
      <c r="B17" s="25"/>
      <c r="C17" s="25"/>
      <c r="D17" s="26"/>
      <c r="E17" s="26">
        <f>'Berechnung Altersstufe'!$B$4-D17</f>
        <v>2024</v>
      </c>
      <c r="I17" s="28">
        <f t="shared" si="0"/>
        <v>0</v>
      </c>
      <c r="K17" s="73" t="str">
        <f t="shared" si="2"/>
        <v/>
      </c>
      <c r="L17" s="36">
        <f t="shared" si="3"/>
        <v>0</v>
      </c>
      <c r="M17" s="25"/>
    </row>
    <row r="18" spans="1:13">
      <c r="A18" s="23">
        <v>12</v>
      </c>
      <c r="B18" s="25"/>
      <c r="C18" s="25"/>
      <c r="D18" s="26"/>
      <c r="E18" s="26">
        <f>'Berechnung Altersstufe'!$B$4-D18</f>
        <v>2024</v>
      </c>
      <c r="I18" s="28">
        <f t="shared" si="0"/>
        <v>0</v>
      </c>
      <c r="K18" s="73" t="str">
        <f t="shared" si="2"/>
        <v/>
      </c>
      <c r="L18" s="36">
        <f t="shared" si="3"/>
        <v>0</v>
      </c>
      <c r="M18" s="25"/>
    </row>
    <row r="19" spans="1:13" ht="12.75" customHeight="1">
      <c r="A19" s="23">
        <v>13</v>
      </c>
      <c r="B19" s="25"/>
      <c r="C19" s="25"/>
      <c r="D19" s="26"/>
      <c r="E19" s="26">
        <f>'Berechnung Altersstufe'!$B$4-D19</f>
        <v>2024</v>
      </c>
      <c r="I19" s="28">
        <f t="shared" si="0"/>
        <v>0</v>
      </c>
      <c r="K19" s="73" t="str">
        <f t="shared" si="2"/>
        <v/>
      </c>
      <c r="L19" s="36">
        <f t="shared" si="3"/>
        <v>0</v>
      </c>
      <c r="M19" s="25"/>
    </row>
    <row r="20" spans="1:13">
      <c r="A20" s="23">
        <v>14</v>
      </c>
      <c r="B20" s="25"/>
      <c r="C20" s="25"/>
      <c r="D20" s="26"/>
      <c r="E20" s="26">
        <f>'Berechnung Altersstufe'!$B$4-D20</f>
        <v>2024</v>
      </c>
      <c r="I20" s="28">
        <f t="shared" si="0"/>
        <v>0</v>
      </c>
      <c r="K20" s="73" t="str">
        <f t="shared" si="2"/>
        <v/>
      </c>
      <c r="L20" s="36">
        <f t="shared" si="3"/>
        <v>0</v>
      </c>
      <c r="M20" s="25"/>
    </row>
    <row r="21" spans="1:13">
      <c r="A21" s="23">
        <v>15</v>
      </c>
      <c r="B21" s="25"/>
      <c r="C21" s="25"/>
      <c r="D21" s="26"/>
      <c r="E21" s="26">
        <f>'Berechnung Altersstufe'!$B$4-D21</f>
        <v>2024</v>
      </c>
      <c r="I21" s="28">
        <f t="shared" si="0"/>
        <v>0</v>
      </c>
      <c r="K21" s="73" t="str">
        <f t="shared" si="2"/>
        <v/>
      </c>
      <c r="L21" s="36">
        <f t="shared" si="3"/>
        <v>0</v>
      </c>
      <c r="M21" s="25"/>
    </row>
    <row r="22" spans="1:13">
      <c r="A22" s="23">
        <v>16</v>
      </c>
      <c r="B22" s="25"/>
      <c r="C22" s="25"/>
      <c r="D22" s="26"/>
      <c r="E22" s="26">
        <f>'Berechnung Altersstufe'!$B$4-D22</f>
        <v>2024</v>
      </c>
      <c r="I22" s="28">
        <f t="shared" si="0"/>
        <v>0</v>
      </c>
      <c r="K22" s="73" t="str">
        <f t="shared" si="2"/>
        <v/>
      </c>
      <c r="L22" s="36">
        <f t="shared" si="3"/>
        <v>0</v>
      </c>
      <c r="M22" s="25"/>
    </row>
    <row r="23" spans="1:13">
      <c r="A23" s="23">
        <v>17</v>
      </c>
      <c r="B23" s="25"/>
      <c r="C23" s="25"/>
      <c r="D23" s="26"/>
      <c r="E23" s="26">
        <f>'Berechnung Altersstufe'!$B$4-D23</f>
        <v>2024</v>
      </c>
      <c r="I23" s="28">
        <f t="shared" si="0"/>
        <v>0</v>
      </c>
      <c r="K23" s="73" t="str">
        <f t="shared" si="2"/>
        <v/>
      </c>
      <c r="L23" s="36">
        <f t="shared" si="3"/>
        <v>0</v>
      </c>
      <c r="M23" s="25"/>
    </row>
    <row r="24" spans="1:13">
      <c r="A24" s="23">
        <v>18</v>
      </c>
      <c r="B24" s="25"/>
      <c r="C24" s="25"/>
      <c r="D24" s="26"/>
      <c r="E24" s="26">
        <f>'Berechnung Altersstufe'!$B$4-D24</f>
        <v>2024</v>
      </c>
      <c r="I24" s="28">
        <f t="shared" si="0"/>
        <v>0</v>
      </c>
      <c r="K24" s="73" t="str">
        <f t="shared" si="2"/>
        <v/>
      </c>
      <c r="L24" s="36">
        <f t="shared" si="3"/>
        <v>0</v>
      </c>
      <c r="M24" s="25"/>
    </row>
    <row r="25" spans="1:13">
      <c r="A25" s="23">
        <v>19</v>
      </c>
      <c r="B25" s="25"/>
      <c r="C25" s="25"/>
      <c r="D25" s="26"/>
      <c r="E25" s="26">
        <f>'Berechnung Altersstufe'!$B$4-D25</f>
        <v>2024</v>
      </c>
      <c r="I25" s="28">
        <f t="shared" si="0"/>
        <v>0</v>
      </c>
      <c r="K25" s="73" t="str">
        <f t="shared" si="2"/>
        <v/>
      </c>
      <c r="L25" s="36">
        <f t="shared" si="3"/>
        <v>0</v>
      </c>
      <c r="M25" s="25"/>
    </row>
    <row r="26" spans="1:13" ht="12.75" customHeight="1">
      <c r="A26" s="23">
        <v>20</v>
      </c>
      <c r="B26" s="25"/>
      <c r="C26" s="25"/>
      <c r="D26" s="26"/>
      <c r="E26" s="26">
        <f>'Berechnung Altersstufe'!$B$4-D26</f>
        <v>2024</v>
      </c>
      <c r="I26" s="28">
        <f t="shared" si="0"/>
        <v>0</v>
      </c>
      <c r="K26" s="73" t="str">
        <f t="shared" si="2"/>
        <v/>
      </c>
      <c r="L26" s="36">
        <f t="shared" si="3"/>
        <v>0</v>
      </c>
      <c r="M26" s="25"/>
    </row>
    <row r="27" spans="1:13" ht="12.75" customHeight="1">
      <c r="A27" s="23">
        <v>21</v>
      </c>
      <c r="B27" s="25"/>
      <c r="C27" s="25"/>
      <c r="D27" s="26"/>
      <c r="E27" s="26">
        <f>'Berechnung Altersstufe'!$B$4-D27</f>
        <v>2024</v>
      </c>
      <c r="I27" s="28">
        <f t="shared" si="0"/>
        <v>0</v>
      </c>
      <c r="K27" s="73" t="str">
        <f t="shared" si="2"/>
        <v/>
      </c>
      <c r="L27" s="36">
        <f t="shared" si="3"/>
        <v>0</v>
      </c>
      <c r="M27" s="25"/>
    </row>
    <row r="28" spans="1:13" ht="12.75" customHeight="1">
      <c r="A28" s="23">
        <v>22</v>
      </c>
      <c r="B28" s="25"/>
      <c r="C28" s="25"/>
      <c r="D28" s="26"/>
      <c r="E28" s="26">
        <f>'Berechnung Altersstufe'!$B$4-D28</f>
        <v>2024</v>
      </c>
      <c r="I28" s="28">
        <f t="shared" si="0"/>
        <v>0</v>
      </c>
      <c r="K28" s="73" t="str">
        <f t="shared" si="2"/>
        <v/>
      </c>
      <c r="L28" s="36">
        <f t="shared" si="3"/>
        <v>0</v>
      </c>
      <c r="M28" s="25"/>
    </row>
    <row r="29" spans="1:13" ht="12.75" customHeight="1">
      <c r="A29" s="23">
        <v>23</v>
      </c>
      <c r="B29" s="25"/>
      <c r="C29" s="25"/>
      <c r="D29" s="26"/>
      <c r="E29" s="26">
        <f>'Berechnung Altersstufe'!$B$4-D29</f>
        <v>2024</v>
      </c>
      <c r="I29" s="28">
        <f t="shared" si="0"/>
        <v>0</v>
      </c>
      <c r="K29" s="73" t="str">
        <f t="shared" si="2"/>
        <v/>
      </c>
      <c r="L29" s="36">
        <f t="shared" si="3"/>
        <v>0</v>
      </c>
      <c r="M29" s="25"/>
    </row>
    <row r="30" spans="1:13" ht="12.75" customHeight="1">
      <c r="A30" s="23">
        <v>24</v>
      </c>
      <c r="B30" s="25"/>
      <c r="C30" s="25"/>
      <c r="D30" s="26"/>
      <c r="E30" s="26">
        <f>'Berechnung Altersstufe'!$B$4-D30</f>
        <v>2024</v>
      </c>
      <c r="I30" s="28">
        <f t="shared" si="0"/>
        <v>0</v>
      </c>
      <c r="K30" s="73" t="str">
        <f t="shared" si="2"/>
        <v/>
      </c>
      <c r="L30" s="36">
        <f t="shared" si="3"/>
        <v>0</v>
      </c>
      <c r="M30" s="25"/>
    </row>
    <row r="31" spans="1:13" ht="12.75" customHeight="1">
      <c r="A31" s="23">
        <v>25</v>
      </c>
      <c r="B31" s="25"/>
      <c r="C31" s="25"/>
      <c r="D31" s="26"/>
      <c r="E31" s="26">
        <f>'Berechnung Altersstufe'!$B$4-D31</f>
        <v>2024</v>
      </c>
      <c r="I31" s="28">
        <f t="shared" si="0"/>
        <v>0</v>
      </c>
      <c r="K31" s="73" t="str">
        <f t="shared" si="2"/>
        <v/>
      </c>
      <c r="L31" s="36">
        <f t="shared" si="3"/>
        <v>0</v>
      </c>
      <c r="M31" s="25"/>
    </row>
    <row r="32" spans="1:13" ht="12.75" customHeight="1">
      <c r="A32" s="23">
        <v>26</v>
      </c>
      <c r="B32" s="25"/>
      <c r="C32" s="25"/>
      <c r="D32" s="26"/>
      <c r="E32" s="26">
        <f>'Berechnung Altersstufe'!$B$4-D32</f>
        <v>2024</v>
      </c>
      <c r="I32" s="28">
        <f t="shared" si="0"/>
        <v>0</v>
      </c>
      <c r="K32" s="73" t="str">
        <f t="shared" si="2"/>
        <v/>
      </c>
      <c r="L32" s="36">
        <f t="shared" si="3"/>
        <v>0</v>
      </c>
      <c r="M32" s="25"/>
    </row>
    <row r="33" spans="1:17" ht="12.75" customHeight="1">
      <c r="A33" s="23">
        <v>27</v>
      </c>
      <c r="B33" s="25"/>
      <c r="C33" s="25"/>
      <c r="D33" s="26"/>
      <c r="E33" s="26">
        <f>'Berechnung Altersstufe'!$B$4-D33</f>
        <v>2024</v>
      </c>
      <c r="I33" s="28">
        <f t="shared" si="0"/>
        <v>0</v>
      </c>
      <c r="K33" s="73" t="str">
        <f t="shared" si="2"/>
        <v/>
      </c>
      <c r="L33" s="36">
        <f t="shared" si="3"/>
        <v>0</v>
      </c>
      <c r="M33" s="25"/>
    </row>
    <row r="34" spans="1:17" ht="12.75" customHeight="1">
      <c r="A34" s="23">
        <v>28</v>
      </c>
      <c r="B34" s="25"/>
      <c r="C34" s="25"/>
      <c r="D34" s="26"/>
      <c r="E34" s="26">
        <f>'Berechnung Altersstufe'!$B$4-D34</f>
        <v>2024</v>
      </c>
      <c r="I34" s="28">
        <f t="shared" si="0"/>
        <v>0</v>
      </c>
      <c r="K34" s="73" t="str">
        <f t="shared" si="2"/>
        <v/>
      </c>
      <c r="L34" s="36">
        <f t="shared" si="3"/>
        <v>0</v>
      </c>
      <c r="M34" s="25"/>
    </row>
    <row r="35" spans="1:17" ht="12.75" customHeight="1">
      <c r="A35" s="23">
        <v>29</v>
      </c>
      <c r="B35" s="25"/>
      <c r="C35" s="25"/>
      <c r="D35" s="26"/>
      <c r="E35" s="26">
        <f>'Berechnung Altersstufe'!$B$4-D35</f>
        <v>2024</v>
      </c>
      <c r="I35" s="28">
        <f t="shared" si="0"/>
        <v>0</v>
      </c>
      <c r="K35" s="73" t="str">
        <f t="shared" si="2"/>
        <v/>
      </c>
      <c r="L35" s="36">
        <f t="shared" si="3"/>
        <v>0</v>
      </c>
      <c r="M35" s="25"/>
    </row>
    <row r="36" spans="1:17" ht="12.75" customHeight="1">
      <c r="A36" s="23">
        <v>30</v>
      </c>
      <c r="B36" s="25"/>
      <c r="C36" s="25"/>
      <c r="D36" s="26"/>
      <c r="E36" s="26">
        <f>'Berechnung Altersstufe'!$B$4-D36</f>
        <v>2024</v>
      </c>
      <c r="I36" s="28">
        <f t="shared" si="0"/>
        <v>0</v>
      </c>
      <c r="K36" s="73" t="str">
        <f t="shared" si="2"/>
        <v/>
      </c>
      <c r="L36" s="36">
        <f t="shared" si="3"/>
        <v>0</v>
      </c>
      <c r="M36" s="25"/>
    </row>
    <row r="37" spans="1:17" ht="12.75" customHeight="1">
      <c r="A37" s="23">
        <v>31</v>
      </c>
      <c r="B37" s="25"/>
      <c r="C37" s="25"/>
      <c r="D37" s="26"/>
      <c r="E37" s="26">
        <f>'Berechnung Altersstufe'!$B$4-D37</f>
        <v>2024</v>
      </c>
      <c r="I37" s="28">
        <f t="shared" si="0"/>
        <v>0</v>
      </c>
      <c r="K37" s="73" t="str">
        <f t="shared" si="2"/>
        <v/>
      </c>
      <c r="L37" s="36">
        <f t="shared" si="3"/>
        <v>0</v>
      </c>
      <c r="M37" s="25"/>
    </row>
    <row r="38" spans="1:17" ht="12.75" customHeight="1">
      <c r="A38" s="23">
        <v>32</v>
      </c>
      <c r="B38" s="25"/>
      <c r="C38" s="25"/>
      <c r="D38" s="26"/>
      <c r="E38" s="26">
        <f>'Berechnung Altersstufe'!$B$4-D38</f>
        <v>2024</v>
      </c>
      <c r="I38" s="28">
        <f t="shared" si="0"/>
        <v>0</v>
      </c>
      <c r="K38" s="73" t="str">
        <f t="shared" si="2"/>
        <v/>
      </c>
      <c r="L38" s="36">
        <f t="shared" si="3"/>
        <v>0</v>
      </c>
      <c r="M38" s="25"/>
    </row>
    <row r="39" spans="1:17" ht="12.75" customHeight="1">
      <c r="A39" s="23">
        <v>33</v>
      </c>
      <c r="B39" s="25"/>
      <c r="C39" s="25"/>
      <c r="D39" s="26"/>
      <c r="E39" s="26">
        <f>'Berechnung Altersstufe'!$B$4-D39</f>
        <v>2024</v>
      </c>
      <c r="I39" s="28">
        <f t="shared" ref="I39:I56" si="4">SUM(F39:H39)</f>
        <v>0</v>
      </c>
      <c r="K39" s="73" t="str">
        <f t="shared" si="2"/>
        <v/>
      </c>
      <c r="L39" s="36">
        <f t="shared" si="3"/>
        <v>0</v>
      </c>
      <c r="M39" s="25"/>
    </row>
    <row r="40" spans="1:17" ht="12.75" customHeight="1">
      <c r="A40" s="23">
        <v>34</v>
      </c>
      <c r="B40" s="25"/>
      <c r="C40" s="25"/>
      <c r="D40" s="26"/>
      <c r="E40" s="26">
        <f>'Berechnung Altersstufe'!$B$4-D40</f>
        <v>2024</v>
      </c>
      <c r="I40" s="28">
        <f t="shared" si="4"/>
        <v>0</v>
      </c>
      <c r="K40" s="73" t="str">
        <f t="shared" si="2"/>
        <v/>
      </c>
      <c r="L40" s="36">
        <f t="shared" si="3"/>
        <v>0</v>
      </c>
      <c r="M40" s="25"/>
    </row>
    <row r="41" spans="1:17" ht="12.75" customHeight="1">
      <c r="A41" s="23">
        <v>35</v>
      </c>
      <c r="B41" s="25"/>
      <c r="C41" s="25"/>
      <c r="D41" s="26"/>
      <c r="E41" s="26">
        <f>'Berechnung Altersstufe'!$B$4-D41</f>
        <v>2024</v>
      </c>
      <c r="I41" s="28">
        <f t="shared" si="4"/>
        <v>0</v>
      </c>
      <c r="K41" s="73" t="str">
        <f t="shared" si="2"/>
        <v/>
      </c>
      <c r="L41" s="36">
        <f t="shared" si="3"/>
        <v>0</v>
      </c>
      <c r="M41" s="25"/>
    </row>
    <row r="42" spans="1:17" ht="12.75" customHeight="1">
      <c r="A42" s="23">
        <v>36</v>
      </c>
      <c r="B42" s="25"/>
      <c r="C42" s="25"/>
      <c r="D42" s="26"/>
      <c r="E42" s="26">
        <f>'Berechnung Altersstufe'!$B$4-D42</f>
        <v>2024</v>
      </c>
      <c r="I42" s="28">
        <f t="shared" si="4"/>
        <v>0</v>
      </c>
      <c r="K42" s="73" t="str">
        <f t="shared" si="2"/>
        <v/>
      </c>
      <c r="L42" s="36">
        <f t="shared" si="3"/>
        <v>0</v>
      </c>
      <c r="M42" s="25"/>
      <c r="O42" s="24"/>
      <c r="P42" s="24"/>
      <c r="Q42" s="22"/>
    </row>
    <row r="43" spans="1:17" ht="12.75" customHeight="1">
      <c r="A43" s="23">
        <v>37</v>
      </c>
      <c r="B43" s="25"/>
      <c r="C43" s="25"/>
      <c r="D43" s="26"/>
      <c r="E43" s="26">
        <f>'Berechnung Altersstufe'!$B$4-D43</f>
        <v>2024</v>
      </c>
      <c r="I43" s="28">
        <f t="shared" si="4"/>
        <v>0</v>
      </c>
      <c r="K43" s="73" t="str">
        <f t="shared" si="2"/>
        <v/>
      </c>
      <c r="L43" s="36">
        <f t="shared" si="3"/>
        <v>0</v>
      </c>
      <c r="M43" s="25"/>
    </row>
    <row r="44" spans="1:17" ht="12.75" customHeight="1">
      <c r="A44" s="23">
        <v>38</v>
      </c>
      <c r="B44" s="25"/>
      <c r="C44" s="25"/>
      <c r="D44" s="26"/>
      <c r="E44" s="26">
        <f>'Berechnung Altersstufe'!$B$4-D44</f>
        <v>2024</v>
      </c>
      <c r="I44" s="28">
        <f t="shared" si="4"/>
        <v>0</v>
      </c>
      <c r="K44" s="73" t="str">
        <f t="shared" si="2"/>
        <v/>
      </c>
      <c r="L44" s="36">
        <f t="shared" si="3"/>
        <v>0</v>
      </c>
      <c r="M44" s="25"/>
    </row>
    <row r="45" spans="1:17" ht="12.75" customHeight="1">
      <c r="A45" s="23">
        <v>39</v>
      </c>
      <c r="B45" s="25"/>
      <c r="C45" s="25"/>
      <c r="D45" s="26"/>
      <c r="E45" s="26">
        <f>'Berechnung Altersstufe'!$B$4-D45</f>
        <v>2024</v>
      </c>
      <c r="F45" s="22"/>
      <c r="G45" s="22"/>
      <c r="H45" s="22"/>
      <c r="I45" s="28">
        <f t="shared" si="4"/>
        <v>0</v>
      </c>
      <c r="K45" s="73" t="str">
        <f t="shared" si="2"/>
        <v/>
      </c>
      <c r="L45" s="36">
        <f t="shared" si="3"/>
        <v>0</v>
      </c>
      <c r="M45" s="25"/>
    </row>
    <row r="46" spans="1:17" ht="12.75" customHeight="1">
      <c r="A46" s="23">
        <v>40</v>
      </c>
      <c r="B46" s="25"/>
      <c r="C46" s="25"/>
      <c r="D46" s="26"/>
      <c r="E46" s="26">
        <f>'Berechnung Altersstufe'!$B$4-D46</f>
        <v>2024</v>
      </c>
      <c r="I46" s="28">
        <f t="shared" si="4"/>
        <v>0</v>
      </c>
      <c r="K46" s="73" t="str">
        <f t="shared" si="2"/>
        <v/>
      </c>
      <c r="L46" s="36">
        <f t="shared" si="3"/>
        <v>0</v>
      </c>
      <c r="M46" s="25"/>
    </row>
    <row r="47" spans="1:17" ht="12.75" customHeight="1">
      <c r="A47" s="23">
        <v>41</v>
      </c>
      <c r="B47" s="25"/>
      <c r="C47" s="25"/>
      <c r="D47" s="26"/>
      <c r="E47" s="26">
        <f>'Berechnung Altersstufe'!$B$4-D47</f>
        <v>2024</v>
      </c>
      <c r="I47" s="28">
        <f t="shared" si="4"/>
        <v>0</v>
      </c>
      <c r="K47" s="73" t="str">
        <f t="shared" si="2"/>
        <v/>
      </c>
      <c r="L47" s="36">
        <f t="shared" si="3"/>
        <v>0</v>
      </c>
      <c r="M47" s="25"/>
    </row>
    <row r="48" spans="1:17" ht="12.75" customHeight="1">
      <c r="A48" s="23">
        <v>42</v>
      </c>
      <c r="B48" s="25"/>
      <c r="C48" s="25"/>
      <c r="D48" s="26"/>
      <c r="E48" s="26">
        <f>'Berechnung Altersstufe'!$B$4-D48</f>
        <v>2024</v>
      </c>
      <c r="I48" s="28">
        <f t="shared" si="4"/>
        <v>0</v>
      </c>
      <c r="K48" s="73" t="str">
        <f t="shared" si="2"/>
        <v/>
      </c>
      <c r="L48" s="36">
        <f t="shared" si="3"/>
        <v>0</v>
      </c>
      <c r="M48" s="25"/>
    </row>
    <row r="49" spans="1:13" ht="12.75" customHeight="1">
      <c r="A49" s="23">
        <v>43</v>
      </c>
      <c r="E49" s="26">
        <f>'Berechnung Altersstufe'!$B$4-D49</f>
        <v>2024</v>
      </c>
      <c r="I49" s="28">
        <f t="shared" si="4"/>
        <v>0</v>
      </c>
      <c r="K49" s="73" t="str">
        <f t="shared" si="2"/>
        <v/>
      </c>
      <c r="L49" s="36">
        <f t="shared" si="3"/>
        <v>0</v>
      </c>
    </row>
    <row r="50" spans="1:13" ht="12.75" customHeight="1">
      <c r="A50" s="23">
        <v>44</v>
      </c>
      <c r="B50" s="25"/>
      <c r="C50" s="25"/>
      <c r="D50" s="26"/>
      <c r="E50" s="26">
        <f>'Berechnung Altersstufe'!$B$4-D50</f>
        <v>2024</v>
      </c>
      <c r="I50" s="28">
        <f t="shared" si="4"/>
        <v>0</v>
      </c>
      <c r="K50" s="73" t="str">
        <f t="shared" si="2"/>
        <v/>
      </c>
      <c r="L50" s="36">
        <f t="shared" si="3"/>
        <v>0</v>
      </c>
      <c r="M50" s="25"/>
    </row>
    <row r="51" spans="1:13" ht="12.75" customHeight="1">
      <c r="A51" s="23">
        <v>45</v>
      </c>
      <c r="B51" s="25"/>
      <c r="C51" s="25"/>
      <c r="D51" s="26"/>
      <c r="E51" s="26">
        <f>'Berechnung Altersstufe'!$B$4-D51</f>
        <v>2024</v>
      </c>
      <c r="I51" s="28">
        <f t="shared" si="4"/>
        <v>0</v>
      </c>
      <c r="K51" s="73" t="str">
        <f t="shared" si="2"/>
        <v/>
      </c>
      <c r="L51" s="36">
        <f t="shared" si="3"/>
        <v>0</v>
      </c>
      <c r="M51" s="25"/>
    </row>
    <row r="52" spans="1:13" ht="12.75" customHeight="1">
      <c r="A52" s="23">
        <v>46</v>
      </c>
      <c r="B52" s="25"/>
      <c r="C52" s="25"/>
      <c r="D52" s="26"/>
      <c r="E52" s="26">
        <f>'Berechnung Altersstufe'!$B$4-D52</f>
        <v>2024</v>
      </c>
      <c r="I52" s="28">
        <f t="shared" si="4"/>
        <v>0</v>
      </c>
      <c r="K52" s="73" t="str">
        <f t="shared" si="2"/>
        <v/>
      </c>
      <c r="L52" s="36">
        <f t="shared" si="3"/>
        <v>0</v>
      </c>
      <c r="M52" s="25"/>
    </row>
    <row r="53" spans="1:13" ht="12.75" customHeight="1">
      <c r="A53" s="23">
        <v>47</v>
      </c>
      <c r="B53" s="25"/>
      <c r="C53" s="25"/>
      <c r="D53" s="26"/>
      <c r="E53" s="26">
        <f>'Berechnung Altersstufe'!$B$4-D53</f>
        <v>2024</v>
      </c>
      <c r="I53" s="28">
        <f t="shared" si="4"/>
        <v>0</v>
      </c>
      <c r="K53" s="73" t="str">
        <f t="shared" si="2"/>
        <v/>
      </c>
      <c r="L53" s="36">
        <f t="shared" si="3"/>
        <v>0</v>
      </c>
      <c r="M53" s="25"/>
    </row>
    <row r="54" spans="1:13" ht="12.75" customHeight="1">
      <c r="A54" s="23">
        <v>48</v>
      </c>
      <c r="B54" s="25"/>
      <c r="C54" s="25"/>
      <c r="D54" s="26"/>
      <c r="E54" s="26">
        <f>'Berechnung Altersstufe'!$B$4-D54</f>
        <v>2024</v>
      </c>
      <c r="I54" s="28">
        <f t="shared" si="4"/>
        <v>0</v>
      </c>
      <c r="K54" s="73" t="str">
        <f t="shared" si="2"/>
        <v/>
      </c>
      <c r="L54" s="36">
        <f t="shared" si="3"/>
        <v>0</v>
      </c>
      <c r="M54" s="25"/>
    </row>
    <row r="55" spans="1:13" ht="12.75" customHeight="1">
      <c r="A55" s="23">
        <v>49</v>
      </c>
      <c r="B55" s="25"/>
      <c r="C55" s="25"/>
      <c r="D55" s="26"/>
      <c r="E55" s="26">
        <f>'Berechnung Altersstufe'!$B$4-D55</f>
        <v>2024</v>
      </c>
      <c r="F55" s="22"/>
      <c r="G55" s="22"/>
      <c r="H55" s="22"/>
      <c r="I55" s="28">
        <f t="shared" si="4"/>
        <v>0</v>
      </c>
      <c r="K55" s="73" t="str">
        <f t="shared" si="2"/>
        <v/>
      </c>
      <c r="L55" s="36">
        <f t="shared" si="3"/>
        <v>0</v>
      </c>
      <c r="M55" s="25"/>
    </row>
    <row r="56" spans="1:13" ht="12.75" customHeight="1">
      <c r="A56" s="23">
        <v>50</v>
      </c>
      <c r="B56" s="25"/>
      <c r="C56" s="25"/>
      <c r="D56" s="26"/>
      <c r="E56" s="26">
        <f>'Berechnung Altersstufe'!$B$4-D56</f>
        <v>2024</v>
      </c>
      <c r="I56" s="28">
        <f t="shared" si="4"/>
        <v>0</v>
      </c>
      <c r="K56" s="73" t="str">
        <f t="shared" si="2"/>
        <v/>
      </c>
      <c r="L56" s="36">
        <f t="shared" si="3"/>
        <v>0</v>
      </c>
      <c r="M56" s="25"/>
    </row>
    <row r="57" spans="1:13">
      <c r="E57" s="26">
        <f>'Berechnung Altersstufe'!$B$4-D57</f>
        <v>2024</v>
      </c>
    </row>
    <row r="58" spans="1:13">
      <c r="E58" s="26">
        <f>'Berechnung Altersstufe'!$B$4-D58</f>
        <v>2024</v>
      </c>
    </row>
    <row r="59" spans="1:13">
      <c r="E59" s="26">
        <f>'Berechnung Altersstufe'!$B$4-D59</f>
        <v>2024</v>
      </c>
    </row>
    <row r="60" spans="1:13">
      <c r="E60" s="26">
        <f>'Berechnung Altersstufe'!$B$4-D60</f>
        <v>2024</v>
      </c>
    </row>
    <row r="61" spans="1:13">
      <c r="E61" s="26">
        <f>'Berechnung Altersstufe'!$B$4-D61</f>
        <v>2024</v>
      </c>
    </row>
    <row r="62" spans="1:13">
      <c r="E62" s="26">
        <f>'Berechnung Altersstufe'!$B$4-D62</f>
        <v>2024</v>
      </c>
    </row>
    <row r="63" spans="1:13">
      <c r="E63" s="26">
        <f>'Berechnung Altersstufe'!$B$4-D63</f>
        <v>2024</v>
      </c>
    </row>
    <row r="64" spans="1:13">
      <c r="E64" s="26">
        <f>'Berechnung Altersstufe'!$B$4-D64</f>
        <v>2024</v>
      </c>
    </row>
    <row r="65" spans="5:5">
      <c r="E65" s="26">
        <f>'Berechnung Altersstufe'!$B$4-D65</f>
        <v>2024</v>
      </c>
    </row>
    <row r="66" spans="5:5">
      <c r="E66" s="26">
        <f>'Berechnung Altersstufe'!$B$4-D66</f>
        <v>2024</v>
      </c>
    </row>
    <row r="67" spans="5:5">
      <c r="E67" s="26">
        <f>'Berechnung Altersstufe'!$B$4-D67</f>
        <v>2024</v>
      </c>
    </row>
    <row r="68" spans="5:5">
      <c r="E68" s="26">
        <f>'Berechnung Altersstufe'!$B$4-D68</f>
        <v>2024</v>
      </c>
    </row>
    <row r="69" spans="5:5">
      <c r="E69" s="26">
        <f>'Berechnung Altersstufe'!$B$4-D69</f>
        <v>2024</v>
      </c>
    </row>
    <row r="70" spans="5:5">
      <c r="E70" s="26">
        <f>'Berechnung Altersstufe'!$B$4-D70</f>
        <v>2024</v>
      </c>
    </row>
    <row r="71" spans="5:5">
      <c r="E71" s="26">
        <f>'Berechnung Altersstufe'!$B$4-D71</f>
        <v>2024</v>
      </c>
    </row>
    <row r="72" spans="5:5">
      <c r="E72" s="26">
        <f>'Berechnung Altersstufe'!$B$4-D72</f>
        <v>2024</v>
      </c>
    </row>
    <row r="73" spans="5:5">
      <c r="E73" s="26">
        <f>'Berechnung Altersstufe'!$B$4-D73</f>
        <v>2024</v>
      </c>
    </row>
    <row r="74" spans="5:5">
      <c r="E74" s="26">
        <f>'Berechnung Altersstufe'!$B$4-D74</f>
        <v>2024</v>
      </c>
    </row>
    <row r="75" spans="5:5">
      <c r="E75" s="26">
        <f>'Berechnung Altersstufe'!$B$4-D75</f>
        <v>2024</v>
      </c>
    </row>
    <row r="76" spans="5:5">
      <c r="E76" s="26">
        <f>'Berechnung Altersstufe'!$B$4-D76</f>
        <v>2024</v>
      </c>
    </row>
    <row r="77" spans="5:5">
      <c r="E77" s="26">
        <f>'Berechnung Altersstufe'!$B$4-D77</f>
        <v>2024</v>
      </c>
    </row>
    <row r="78" spans="5:5">
      <c r="E78" s="26">
        <f>'Berechnung Altersstufe'!$B$4-D78</f>
        <v>2024</v>
      </c>
    </row>
    <row r="79" spans="5:5">
      <c r="E79" s="26">
        <f>'Berechnung Altersstufe'!$B$4-D79</f>
        <v>2024</v>
      </c>
    </row>
    <row r="80" spans="5:5">
      <c r="E80" s="26">
        <f>'Berechnung Altersstufe'!$B$4-D80</f>
        <v>2024</v>
      </c>
    </row>
    <row r="81" spans="5:5">
      <c r="E81" s="26">
        <f>'Berechnung Altersstufe'!$B$4-D81</f>
        <v>2024</v>
      </c>
    </row>
    <row r="82" spans="5:5">
      <c r="E82" s="26">
        <f>'Berechnung Altersstufe'!$B$4-D82</f>
        <v>2024</v>
      </c>
    </row>
    <row r="83" spans="5:5">
      <c r="E83" s="26">
        <f>'Berechnung Altersstufe'!$B$4-D83</f>
        <v>2024</v>
      </c>
    </row>
    <row r="84" spans="5:5">
      <c r="E84" s="26">
        <f>'Berechnung Altersstufe'!$B$4-D84</f>
        <v>2024</v>
      </c>
    </row>
    <row r="85" spans="5:5">
      <c r="E85" s="26">
        <f>'Berechnung Altersstufe'!$B$4-D85</f>
        <v>2024</v>
      </c>
    </row>
    <row r="86" spans="5:5">
      <c r="E86" s="26">
        <f>'Berechnung Altersstufe'!$B$4-D86</f>
        <v>2024</v>
      </c>
    </row>
    <row r="87" spans="5:5">
      <c r="E87" s="26">
        <f>'Berechnung Altersstufe'!$B$4-D87</f>
        <v>2024</v>
      </c>
    </row>
    <row r="88" spans="5:5">
      <c r="E88" s="26">
        <f>'Berechnung Altersstufe'!$B$4-D88</f>
        <v>2024</v>
      </c>
    </row>
    <row r="89" spans="5:5">
      <c r="E89" s="26">
        <f>'Berechnung Altersstufe'!$B$4-D89</f>
        <v>2024</v>
      </c>
    </row>
    <row r="90" spans="5:5">
      <c r="E90" s="26">
        <f>'Berechnung Altersstufe'!$B$4-D90</f>
        <v>2024</v>
      </c>
    </row>
    <row r="91" spans="5:5">
      <c r="E91" s="26">
        <f>'Berechnung Altersstufe'!$B$4-D91</f>
        <v>2024</v>
      </c>
    </row>
    <row r="92" spans="5:5">
      <c r="E92" s="26">
        <f>'Berechnung Altersstufe'!$B$4-D92</f>
        <v>2024</v>
      </c>
    </row>
    <row r="93" spans="5:5">
      <c r="E93" s="26">
        <f>'Berechnung Altersstufe'!$B$4-D93</f>
        <v>2024</v>
      </c>
    </row>
    <row r="94" spans="5:5">
      <c r="E94" s="26">
        <f>'Berechnung Altersstufe'!$B$4-D94</f>
        <v>2024</v>
      </c>
    </row>
    <row r="95" spans="5:5">
      <c r="E95" s="26">
        <f>'Berechnung Altersstufe'!$B$4-D95</f>
        <v>2024</v>
      </c>
    </row>
    <row r="96" spans="5:5">
      <c r="E96" s="26">
        <f>'Berechnung Altersstufe'!$B$4-D96</f>
        <v>2024</v>
      </c>
    </row>
    <row r="97" spans="5:5">
      <c r="E97" s="26">
        <f>'Berechnung Altersstufe'!$B$4-D97</f>
        <v>2024</v>
      </c>
    </row>
    <row r="98" spans="5:5">
      <c r="E98" s="26">
        <f>'Berechnung Altersstufe'!$B$4-D98</f>
        <v>2024</v>
      </c>
    </row>
    <row r="99" spans="5:5">
      <c r="E99" s="26">
        <f>'Berechnung Altersstufe'!$B$4-D99</f>
        <v>2024</v>
      </c>
    </row>
    <row r="100" spans="5:5">
      <c r="E100" s="26">
        <f>'Berechnung Altersstufe'!$B$4-D100</f>
        <v>2024</v>
      </c>
    </row>
    <row r="101" spans="5:5">
      <c r="E101" s="26">
        <f>'Berechnung Altersstufe'!$B$4-D101</f>
        <v>2024</v>
      </c>
    </row>
    <row r="102" spans="5:5">
      <c r="E102" s="26">
        <f>'Berechnung Altersstufe'!$B$4-D102</f>
        <v>2024</v>
      </c>
    </row>
    <row r="103" spans="5:5">
      <c r="E103" s="26">
        <f>'Berechnung Altersstufe'!$B$4-D103</f>
        <v>2024</v>
      </c>
    </row>
    <row r="104" spans="5:5">
      <c r="E104" s="26">
        <f>'Berechnung Altersstufe'!$B$4-D104</f>
        <v>2024</v>
      </c>
    </row>
    <row r="105" spans="5:5">
      <c r="E105" s="26">
        <f>'Berechnung Altersstufe'!$B$4-D105</f>
        <v>2024</v>
      </c>
    </row>
    <row r="106" spans="5:5">
      <c r="E106" s="26">
        <f>'Berechnung Altersstufe'!$B$4-D106</f>
        <v>2024</v>
      </c>
    </row>
  </sheetData>
  <customSheetViews>
    <customSheetView guid="{A032CA01-66E4-11D9-94ED-A954E2D94A3F}" showPageBreaks="1" showRuler="0">
      <pane ySplit="6" topLeftCell="A7" activePane="bottomLeft" state="frozenSplit"/>
      <selection pane="bottomLeft" activeCell="H12" sqref="H12"/>
      <pageMargins left="0.59055118110236227" right="0.19685039370078741" top="0.59055118110236227" bottom="0.59055118110236227" header="0.51181102362204722" footer="0.51181102362204722"/>
      <pageSetup paperSize="9" orientation="portrait" horizontalDpi="300" verticalDpi="300" r:id="rId1"/>
      <headerFooter alignWithMargins="0"/>
    </customSheetView>
  </customSheetViews>
  <phoneticPr fontId="8" type="noConversion"/>
  <pageMargins left="0.59055118110236227" right="0.19685039370078741" top="0.59055118110236227" bottom="0.59055118110236227" header="0.51181102362204722" footer="0.51181102362204722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9"/>
  <sheetViews>
    <sheetView workbookViewId="0">
      <selection activeCell="D17" sqref="D17"/>
    </sheetView>
  </sheetViews>
  <sheetFormatPr baseColWidth="10" defaultColWidth="11.42578125" defaultRowHeight="12.75"/>
  <sheetData>
    <row r="1" spans="1:19" ht="18">
      <c r="A1" s="87" t="s">
        <v>53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9" ht="18">
      <c r="A2" s="87" t="s">
        <v>54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 t="s">
        <v>55</v>
      </c>
    </row>
    <row r="3" spans="1:19" ht="1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19" ht="47.25">
      <c r="A4" s="91" t="s">
        <v>56</v>
      </c>
      <c r="B4" s="92">
        <v>2024</v>
      </c>
      <c r="C4" s="93"/>
      <c r="D4" s="90"/>
      <c r="E4" s="90"/>
      <c r="F4" s="90"/>
      <c r="G4" s="90"/>
      <c r="H4" s="90"/>
      <c r="I4" s="90"/>
      <c r="J4" s="90" t="s">
        <v>57</v>
      </c>
      <c r="K4" s="90"/>
      <c r="L4" s="90"/>
      <c r="M4" s="90"/>
      <c r="N4" s="90"/>
      <c r="O4" s="90"/>
      <c r="P4" s="90"/>
      <c r="Q4" s="90"/>
      <c r="R4" s="90"/>
      <c r="S4" s="90"/>
    </row>
    <row r="5" spans="1:19" ht="15.75">
      <c r="A5" s="91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</row>
    <row r="6" spans="1:19">
      <c r="A6" s="94"/>
      <c r="B6" s="143" t="s">
        <v>58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5"/>
      <c r="O6" s="95"/>
      <c r="P6" s="95"/>
      <c r="Q6" s="95"/>
      <c r="R6" s="95"/>
      <c r="S6" s="95"/>
    </row>
    <row r="7" spans="1:19" ht="15.75">
      <c r="A7" s="96" t="s">
        <v>59</v>
      </c>
      <c r="B7" s="146" t="s">
        <v>60</v>
      </c>
      <c r="C7" s="147"/>
      <c r="D7" s="148" t="s">
        <v>45</v>
      </c>
      <c r="E7" s="149"/>
      <c r="F7" s="150"/>
      <c r="G7" s="151" t="s">
        <v>46</v>
      </c>
      <c r="H7" s="152"/>
      <c r="I7" s="153" t="s">
        <v>61</v>
      </c>
      <c r="J7" s="154"/>
      <c r="K7" s="155" t="s">
        <v>49</v>
      </c>
      <c r="L7" s="156"/>
      <c r="M7" s="157" t="s">
        <v>50</v>
      </c>
      <c r="N7" s="158"/>
      <c r="O7" s="141" t="s">
        <v>62</v>
      </c>
      <c r="P7" s="142"/>
      <c r="Q7" s="142"/>
      <c r="R7" s="142"/>
      <c r="S7" s="142"/>
    </row>
    <row r="8" spans="1:19" ht="15.75">
      <c r="A8" s="97" t="s">
        <v>63</v>
      </c>
      <c r="B8" s="98">
        <v>8</v>
      </c>
      <c r="C8" s="98">
        <f t="shared" ref="C8:S8" si="0">+B8+1</f>
        <v>9</v>
      </c>
      <c r="D8" s="98">
        <f t="shared" si="0"/>
        <v>10</v>
      </c>
      <c r="E8" s="98">
        <f t="shared" si="0"/>
        <v>11</v>
      </c>
      <c r="F8" s="98">
        <f t="shared" si="0"/>
        <v>12</v>
      </c>
      <c r="G8" s="98">
        <f t="shared" si="0"/>
        <v>13</v>
      </c>
      <c r="H8" s="98">
        <f t="shared" si="0"/>
        <v>14</v>
      </c>
      <c r="I8" s="98">
        <f t="shared" si="0"/>
        <v>15</v>
      </c>
      <c r="J8" s="98">
        <f t="shared" si="0"/>
        <v>16</v>
      </c>
      <c r="K8" s="98">
        <f t="shared" si="0"/>
        <v>17</v>
      </c>
      <c r="L8" s="98">
        <f t="shared" si="0"/>
        <v>18</v>
      </c>
      <c r="M8" s="98">
        <f t="shared" si="0"/>
        <v>19</v>
      </c>
      <c r="N8" s="98">
        <f t="shared" si="0"/>
        <v>20</v>
      </c>
      <c r="O8" s="98">
        <f t="shared" si="0"/>
        <v>21</v>
      </c>
      <c r="P8" s="98">
        <f t="shared" si="0"/>
        <v>22</v>
      </c>
      <c r="Q8" s="98">
        <f t="shared" si="0"/>
        <v>23</v>
      </c>
      <c r="R8" s="98">
        <f t="shared" si="0"/>
        <v>24</v>
      </c>
      <c r="S8" s="98">
        <f t="shared" si="0"/>
        <v>25</v>
      </c>
    </row>
    <row r="9" spans="1:19" ht="15.75">
      <c r="A9" s="97" t="s">
        <v>64</v>
      </c>
      <c r="B9" s="99">
        <f t="shared" ref="B9:S9" si="1">+$B$4-B8</f>
        <v>2016</v>
      </c>
      <c r="C9" s="99">
        <f t="shared" si="1"/>
        <v>2015</v>
      </c>
      <c r="D9" s="99">
        <f t="shared" si="1"/>
        <v>2014</v>
      </c>
      <c r="E9" s="99">
        <f t="shared" si="1"/>
        <v>2013</v>
      </c>
      <c r="F9" s="99">
        <f t="shared" si="1"/>
        <v>2012</v>
      </c>
      <c r="G9" s="99">
        <f t="shared" si="1"/>
        <v>2011</v>
      </c>
      <c r="H9" s="99">
        <f t="shared" si="1"/>
        <v>2010</v>
      </c>
      <c r="I9" s="99">
        <f t="shared" si="1"/>
        <v>2009</v>
      </c>
      <c r="J9" s="99">
        <f t="shared" si="1"/>
        <v>2008</v>
      </c>
      <c r="K9" s="99">
        <f t="shared" si="1"/>
        <v>2007</v>
      </c>
      <c r="L9" s="99">
        <f t="shared" si="1"/>
        <v>2006</v>
      </c>
      <c r="M9" s="99">
        <f t="shared" si="1"/>
        <v>2005</v>
      </c>
      <c r="N9" s="99">
        <f t="shared" si="1"/>
        <v>2004</v>
      </c>
      <c r="O9" s="99">
        <f t="shared" si="1"/>
        <v>2003</v>
      </c>
      <c r="P9" s="99">
        <f t="shared" si="1"/>
        <v>2002</v>
      </c>
      <c r="Q9" s="99">
        <f t="shared" si="1"/>
        <v>2001</v>
      </c>
      <c r="R9" s="99">
        <f t="shared" si="1"/>
        <v>2000</v>
      </c>
      <c r="S9" s="99">
        <f t="shared" si="1"/>
        <v>1999</v>
      </c>
    </row>
  </sheetData>
  <protectedRanges>
    <protectedRange sqref="B4" name="Bereich1"/>
  </protectedRanges>
  <mergeCells count="8">
    <mergeCell ref="O7:S7"/>
    <mergeCell ref="B6:N6"/>
    <mergeCell ref="B7:C7"/>
    <mergeCell ref="D7:F7"/>
    <mergeCell ref="G7:H7"/>
    <mergeCell ref="I7:J7"/>
    <mergeCell ref="K7:L7"/>
    <mergeCell ref="M7:N7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7a2d022a-d2e7-49d8-9db5-9217d635c1dc</PresentationFormat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7</vt:i4>
      </vt:variant>
    </vt:vector>
  </HeadingPairs>
  <TitlesOfParts>
    <vt:vector size="16" baseType="lpstr">
      <vt:lpstr>JK Stgw 90</vt:lpstr>
      <vt:lpstr>JK Stagw</vt:lpstr>
      <vt:lpstr>GK  Stgw 90 lg</vt:lpstr>
      <vt:lpstr>GK  Stagw lg</vt:lpstr>
      <vt:lpstr>AK  Stgw 90 lg </vt:lpstr>
      <vt:lpstr>AK  Stagw lg </vt:lpstr>
      <vt:lpstr>2-Stlg</vt:lpstr>
      <vt:lpstr>3-Stlg</vt:lpstr>
      <vt:lpstr>Berechnung Altersstufe</vt:lpstr>
      <vt:lpstr>'JK Stgw 90'!Druckbereich</vt:lpstr>
      <vt:lpstr>'2-Stlg'!Drucktitel</vt:lpstr>
      <vt:lpstr>'3-Stlg'!Drucktitel</vt:lpstr>
      <vt:lpstr>'AK  Stagw lg '!Drucktitel</vt:lpstr>
      <vt:lpstr>'AK  Stgw 90 lg '!Drucktitel</vt:lpstr>
      <vt:lpstr>'GK  Stagw lg'!Drucktitel</vt:lpstr>
      <vt:lpstr>'GK  Stgw 90 lg'!Drucktitel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 über Jugendkurse</dc:title>
  <dc:creator>René Koller</dc:creator>
  <cp:lastModifiedBy>Franz</cp:lastModifiedBy>
  <cp:lastPrinted>2021-10-14T15:19:54Z</cp:lastPrinted>
  <dcterms:created xsi:type="dcterms:W3CDTF">1999-08-08T06:09:09Z</dcterms:created>
  <dcterms:modified xsi:type="dcterms:W3CDTF">2024-03-03T10:42:41Z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ShowGridlines">
    <vt:lpwstr>-1</vt:lpwstr>
  </property>
  <property fmtid="{D5CDD505-2E9C-101B-9397-08002B2CF9AE}" pid="18" name="ShowYAxis">
    <vt:lpwstr>0</vt:lpwstr>
  </property>
  <property fmtid="{D5CDD505-2E9C-101B-9397-08002B2CF9AE}" pid="19" name="UseStackWhiteBorder">
    <vt:lpwstr>-1</vt:lpwstr>
  </property>
  <property fmtid="{D5CDD505-2E9C-101B-9397-08002B2CF9AE}" pid="20" name="UseDashStyle">
    <vt:lpwstr>0</vt:lpwstr>
  </property>
  <property fmtid="{D5CDD505-2E9C-101B-9397-08002B2CF9AE}" pid="21" name="_IQPDocumentId">
    <vt:lpwstr>0395e959-aa62-4cf5-a1bf-7bcc316f642b</vt:lpwstr>
  </property>
  <property fmtid="{D5CDD505-2E9C-101B-9397-08002B2CF9AE}" pid="22" name="Signature">
    <vt:lpwstr>0x+qcfyid0o5MGenajK/lMkyvTzQnQ7I5x48xkjdv4PeLYbm3gDIGPe0k3xPBOoeUm38WSHM5NyWVgWiccWLGg==</vt:lpwstr>
  </property>
  <property fmtid="{D5CDD505-2E9C-101B-9397-08002B2CF9AE}" pid="23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4" name="IQP_Classification">
    <vt:lpwstr>NotProtectedAttachment</vt:lpwstr>
  </property>
  <property fmtid="{D5CDD505-2E9C-101B-9397-08002B2CF9AE}" pid="25" name="MSIP_Label_0c1e85bf-ac82-4d95-8ebe-b1488d74b05a_Enabled">
    <vt:lpwstr>true</vt:lpwstr>
  </property>
  <property fmtid="{D5CDD505-2E9C-101B-9397-08002B2CF9AE}" pid="26" name="MSIP_Label_0c1e85bf-ac82-4d95-8ebe-b1488d74b05a_SetDate">
    <vt:lpwstr>2024-02-27T09:03:52Z</vt:lpwstr>
  </property>
  <property fmtid="{D5CDD505-2E9C-101B-9397-08002B2CF9AE}" pid="27" name="MSIP_Label_0c1e85bf-ac82-4d95-8ebe-b1488d74b05a_Method">
    <vt:lpwstr>Privileged</vt:lpwstr>
  </property>
  <property fmtid="{D5CDD505-2E9C-101B-9397-08002B2CF9AE}" pid="28" name="MSIP_Label_0c1e85bf-ac82-4d95-8ebe-b1488d74b05a_Name">
    <vt:lpwstr>0c1e85bf-ac82-4d95-8ebe-b1488d74b05a</vt:lpwstr>
  </property>
  <property fmtid="{D5CDD505-2E9C-101B-9397-08002B2CF9AE}" pid="29" name="MSIP_Label_0c1e85bf-ac82-4d95-8ebe-b1488d74b05a_SiteId">
    <vt:lpwstr>fb6ea403-7cf1-4905-810a-fe5547e98204</vt:lpwstr>
  </property>
  <property fmtid="{D5CDD505-2E9C-101B-9397-08002B2CF9AE}" pid="30" name="MSIP_Label_0c1e85bf-ac82-4d95-8ebe-b1488d74b05a_ActionId">
    <vt:lpwstr>1e03c167-5ecf-4aab-a9ae-16f4855cd973</vt:lpwstr>
  </property>
  <property fmtid="{D5CDD505-2E9C-101B-9397-08002B2CF9AE}" pid="31" name="MSIP_Label_0c1e85bf-ac82-4d95-8ebe-b1488d74b05a_ContentBits">
    <vt:lpwstr>0</vt:lpwstr>
  </property>
</Properties>
</file>